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65296" windowWidth="10875" windowHeight="11640" tabRatio="877" activeTab="0"/>
  </bookViews>
  <sheets>
    <sheet name="rovné dvierka" sheetId="1" r:id="rId1"/>
  </sheets>
  <definedNames/>
  <calcPr fullCalcOnLoad="1"/>
</workbook>
</file>

<file path=xl/sharedStrings.xml><?xml version="1.0" encoding="utf-8"?>
<sst xmlns="http://schemas.openxmlformats.org/spreadsheetml/2006/main" count="362" uniqueCount="304">
  <si>
    <t>telefon kont.:</t>
  </si>
  <si>
    <t>kolor</t>
  </si>
  <si>
    <t>calvados</t>
  </si>
  <si>
    <t>00</t>
  </si>
  <si>
    <t>10</t>
  </si>
  <si>
    <t>11</t>
  </si>
  <si>
    <t>12</t>
  </si>
  <si>
    <t>14</t>
  </si>
  <si>
    <t>15</t>
  </si>
  <si>
    <t>19</t>
  </si>
  <si>
    <t>24</t>
  </si>
  <si>
    <t>25</t>
  </si>
  <si>
    <t>wenge</t>
  </si>
  <si>
    <t>country</t>
  </si>
  <si>
    <t>fino bronze</t>
  </si>
  <si>
    <t>26</t>
  </si>
  <si>
    <t>28</t>
  </si>
  <si>
    <t>33</t>
  </si>
  <si>
    <t>34</t>
  </si>
  <si>
    <t>36</t>
  </si>
  <si>
    <t>37</t>
  </si>
  <si>
    <t>38</t>
  </si>
  <si>
    <t>r-8</t>
  </si>
  <si>
    <t>r-12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</si>
  <si>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</si>
  <si>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</si>
  <si>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</si>
  <si>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</si>
  <si>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</si>
  <si>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</si>
  <si>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</si>
  <si>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</si>
  <si>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</si>
  <si>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</t>
  </si>
  <si>
    <t>O</t>
  </si>
  <si>
    <t>X</t>
  </si>
  <si>
    <t>J</t>
  </si>
  <si>
    <t>K</t>
  </si>
  <si>
    <t>L</t>
  </si>
  <si>
    <t>M</t>
  </si>
  <si>
    <t>R</t>
  </si>
  <si>
    <t>S</t>
  </si>
  <si>
    <t>T</t>
  </si>
  <si>
    <t>U</t>
  </si>
  <si>
    <t>W</t>
  </si>
  <si>
    <t>Y</t>
  </si>
  <si>
    <t>41</t>
  </si>
  <si>
    <t>47</t>
  </si>
  <si>
    <t>FALA</t>
  </si>
  <si>
    <t>KWADRO</t>
  </si>
  <si>
    <t>BARSA</t>
  </si>
  <si>
    <t>001</t>
  </si>
  <si>
    <t>PORTO</t>
  </si>
  <si>
    <t>REAL</t>
  </si>
  <si>
    <t>INTER</t>
  </si>
  <si>
    <t>49</t>
  </si>
  <si>
    <t>61</t>
  </si>
  <si>
    <t>63</t>
  </si>
  <si>
    <t>65</t>
  </si>
  <si>
    <t>67</t>
  </si>
  <si>
    <t>68</t>
  </si>
  <si>
    <t>jakarta</t>
  </si>
  <si>
    <t>2XS</t>
  </si>
  <si>
    <t>71</t>
  </si>
  <si>
    <t>72</t>
  </si>
  <si>
    <t>75</t>
  </si>
  <si>
    <t>003</t>
  </si>
  <si>
    <t>STD</t>
  </si>
  <si>
    <t>NSTD</t>
  </si>
  <si>
    <t>M2</t>
  </si>
  <si>
    <t>79</t>
  </si>
  <si>
    <t>81</t>
  </si>
  <si>
    <t>PARMA</t>
  </si>
  <si>
    <t>AJAX</t>
  </si>
  <si>
    <t>ROWAN</t>
  </si>
  <si>
    <t>MONACO</t>
  </si>
  <si>
    <t>WERDER</t>
  </si>
  <si>
    <t>ETNA</t>
  </si>
  <si>
    <t>wenge magia</t>
  </si>
  <si>
    <t>driftwood 1</t>
  </si>
  <si>
    <t>driftwood 2</t>
  </si>
  <si>
    <t>driftwood 3</t>
  </si>
  <si>
    <t>lime blossom white</t>
  </si>
  <si>
    <t>156</t>
  </si>
  <si>
    <t>ceramicwood 1</t>
  </si>
  <si>
    <t>PESARO</t>
  </si>
  <si>
    <t>FERRARA</t>
  </si>
  <si>
    <t>LATINA</t>
  </si>
  <si>
    <t>MONZA</t>
  </si>
  <si>
    <t>SIENA</t>
  </si>
  <si>
    <t>SEVILLA</t>
  </si>
  <si>
    <t xml:space="preserve">OBJEDNÁVKA </t>
  </si>
  <si>
    <t>Objednávajúci :</t>
  </si>
  <si>
    <t>hrany</t>
  </si>
  <si>
    <t>roh</t>
  </si>
  <si>
    <t>jabloň patinovaná</t>
  </si>
  <si>
    <t>pretieraná patina</t>
  </si>
  <si>
    <t>surovy mdf</t>
  </si>
  <si>
    <t>biela hladká</t>
  </si>
  <si>
    <t>breza</t>
  </si>
  <si>
    <t>jabloň tmavá</t>
  </si>
  <si>
    <t>dub rustikal</t>
  </si>
  <si>
    <t>klon ružový</t>
  </si>
  <si>
    <t>vanilka</t>
  </si>
  <si>
    <t>višňa</t>
  </si>
  <si>
    <t xml:space="preserve">orech  </t>
  </si>
  <si>
    <t>jelša</t>
  </si>
  <si>
    <t>orech matný</t>
  </si>
  <si>
    <t>višňa tmavá</t>
  </si>
  <si>
    <t>orech tabaco</t>
  </si>
  <si>
    <t>wenge natur</t>
  </si>
  <si>
    <t>višňa amareto</t>
  </si>
  <si>
    <t>jakarta jasná</t>
  </si>
  <si>
    <t>white elm hnedý</t>
  </si>
  <si>
    <t>slivka wilis</t>
  </si>
  <si>
    <t>dub sivý</t>
  </si>
  <si>
    <t>biela priečna</t>
  </si>
  <si>
    <t>wenge priečna</t>
  </si>
  <si>
    <t>orech amanti</t>
  </si>
  <si>
    <t>hliník</t>
  </si>
  <si>
    <t>melinga biela</t>
  </si>
  <si>
    <t>biely lakovaný PET</t>
  </si>
  <si>
    <t>zebrano lakovaný</t>
  </si>
  <si>
    <t>jaseň</t>
  </si>
  <si>
    <t>čierna lesklá PET</t>
  </si>
  <si>
    <t>bežová lesklá PET</t>
  </si>
  <si>
    <t>staré drevo</t>
  </si>
  <si>
    <t xml:space="preserve">vanilka lesklá </t>
  </si>
  <si>
    <t>jasná bežová lesklá</t>
  </si>
  <si>
    <t>mocca lesklá</t>
  </si>
  <si>
    <t>červená metalik lesk</t>
  </si>
  <si>
    <t>lancelot</t>
  </si>
  <si>
    <t>červená ferrari lesk</t>
  </si>
  <si>
    <t>krem lesklá PET</t>
  </si>
  <si>
    <t>slivka tmavá lesklá</t>
  </si>
  <si>
    <t>fialová lesklá</t>
  </si>
  <si>
    <t>jablon jasná lesklá</t>
  </si>
  <si>
    <t>eben jasný</t>
  </si>
  <si>
    <t>strieborná met.lesk</t>
  </si>
  <si>
    <t>biela super mat</t>
  </si>
  <si>
    <t>aluminium lesk</t>
  </si>
  <si>
    <t>sahara bež lesk PET</t>
  </si>
  <si>
    <t>červená víno lesklá</t>
  </si>
  <si>
    <t>sivá lesklá</t>
  </si>
  <si>
    <t>fino bilele lesklé PET</t>
  </si>
  <si>
    <t>fino hnedé lesklé PET</t>
  </si>
  <si>
    <t>fino čierne lesklé PET</t>
  </si>
  <si>
    <t>oranžová lesklá</t>
  </si>
  <si>
    <t xml:space="preserve">fino čierne  </t>
  </si>
  <si>
    <t>orech marino lesklý</t>
  </si>
  <si>
    <t>hruška grafitová lesklá</t>
  </si>
  <si>
    <t>antracit lesklý PET</t>
  </si>
  <si>
    <t>maria rose lesklá</t>
  </si>
  <si>
    <t>eben lesklý</t>
  </si>
  <si>
    <t>vanilka tmavá lesklá</t>
  </si>
  <si>
    <t>modern jasný</t>
  </si>
  <si>
    <t>dub biely</t>
  </si>
  <si>
    <t>dub brunátny</t>
  </si>
  <si>
    <t>jaseň sivý</t>
  </si>
  <si>
    <t>mirage biela lesklá PET</t>
  </si>
  <si>
    <t>mirage čierna lesklá PET</t>
  </si>
  <si>
    <t>wenge magia lesklá PET</t>
  </si>
  <si>
    <t>eben jasny lesklý PET</t>
  </si>
  <si>
    <t>krém vtláčaný priečny</t>
  </si>
  <si>
    <t>PATINOVANIE DVIEROK</t>
  </si>
  <si>
    <t>dátum objednávky :</t>
  </si>
  <si>
    <t>číslo klienta :</t>
  </si>
  <si>
    <t>poznámky :</t>
  </si>
  <si>
    <t>podpis (pečiatka) objednávajúceho :</t>
  </si>
  <si>
    <t>POZOR:</t>
  </si>
  <si>
    <t>sú štandardne lepené VODOROVNE.</t>
  </si>
  <si>
    <t xml:space="preserve">Všetky fólie lesklé - ... /sú vyrobiteľné len na dvierkach </t>
  </si>
  <si>
    <t>s hladkým povrchom.</t>
  </si>
  <si>
    <t>Ak si želáte kresbu vodorovne , prosím zaznačte v poli poznámky.</t>
  </si>
  <si>
    <t xml:space="preserve">spolu : </t>
  </si>
  <si>
    <t>Spolu std + nstd:</t>
  </si>
  <si>
    <t>Neštandardné rozmery :</t>
  </si>
  <si>
    <t>výška</t>
  </si>
  <si>
    <t>šírka</t>
  </si>
  <si>
    <t>dvierka</t>
  </si>
  <si>
    <t>vitrína</t>
  </si>
  <si>
    <t>vzor</t>
  </si>
  <si>
    <t>kváder /90 ° /</t>
  </si>
  <si>
    <t>r-3</t>
  </si>
  <si>
    <t>r-8 zapustený</t>
  </si>
  <si>
    <t>r-12 zapustený</t>
  </si>
  <si>
    <t>mydlo</t>
  </si>
  <si>
    <t xml:space="preserve">mydlo zapustené </t>
  </si>
  <si>
    <t>zrazený 45°</t>
  </si>
  <si>
    <t>vlna po hrane</t>
  </si>
  <si>
    <t>zaoblený</t>
  </si>
  <si>
    <t>ostrý</t>
  </si>
  <si>
    <t>ROVNÉ</t>
  </si>
  <si>
    <t>R 240 VNÚT.</t>
  </si>
  <si>
    <t>biela tkanina lesklá</t>
  </si>
  <si>
    <t>čierna tkanina lesklá</t>
  </si>
  <si>
    <t>sivá tkanina lesklá</t>
  </si>
  <si>
    <t>brest bielený</t>
  </si>
  <si>
    <t>bridlica grafit</t>
  </si>
  <si>
    <t>bridlica červenohnedá</t>
  </si>
  <si>
    <t>alabaster super mat</t>
  </si>
  <si>
    <t>vanilka super mat</t>
  </si>
  <si>
    <t>bežova super mat</t>
  </si>
  <si>
    <t>jaseň antický</t>
  </si>
  <si>
    <t>dub trojan</t>
  </si>
  <si>
    <t>dub sonoma natur</t>
  </si>
  <si>
    <t>dub sonoma truffel</t>
  </si>
  <si>
    <t xml:space="preserve">vanilka tmavá  </t>
  </si>
  <si>
    <t>orech biely</t>
  </si>
  <si>
    <t>elm biely</t>
  </si>
  <si>
    <t>gaštan jasný</t>
  </si>
  <si>
    <t>gaštan tmavý</t>
  </si>
  <si>
    <t>quadro biele</t>
  </si>
  <si>
    <t>quadro tmavosivé</t>
  </si>
  <si>
    <t>info@dvierkawiech.sk</t>
  </si>
  <si>
    <t>biela satina</t>
  </si>
  <si>
    <t>piesok satina</t>
  </si>
  <si>
    <t>grafit super mat</t>
  </si>
  <si>
    <t>čierny super mat</t>
  </si>
  <si>
    <t>jaseň krémový</t>
  </si>
  <si>
    <t>jaseń béžový</t>
  </si>
  <si>
    <t>jaseň popol</t>
  </si>
  <si>
    <t>sosna biela</t>
  </si>
  <si>
    <t>sosna tmavo-sivá</t>
  </si>
  <si>
    <t>dub bielený-jasný</t>
  </si>
  <si>
    <t>dub bielený-tmavý</t>
  </si>
  <si>
    <t>dub changall jasný</t>
  </si>
  <si>
    <t>biela stuha priečna</t>
  </si>
  <si>
    <t>spolu:</t>
  </si>
  <si>
    <t>biela brúsená</t>
  </si>
  <si>
    <t>sivá brúsená</t>
  </si>
  <si>
    <t>terra biela</t>
  </si>
  <si>
    <t>terra sivá</t>
  </si>
  <si>
    <t>terra biela lesk</t>
  </si>
  <si>
    <t>terra sivá lesk</t>
  </si>
  <si>
    <t>trhlinová biela lesk</t>
  </si>
  <si>
    <t>trhlinová čierna lesk</t>
  </si>
  <si>
    <t>magnolia metalická lesk</t>
  </si>
  <si>
    <t>tmavo šedá metalická lesk</t>
  </si>
  <si>
    <t>čierna metalická lesk</t>
  </si>
  <si>
    <t>brest bielený lesk</t>
  </si>
  <si>
    <t>56</t>
  </si>
  <si>
    <t>bež temný</t>
  </si>
  <si>
    <t>slonová kosť</t>
  </si>
  <si>
    <t>bež jasný</t>
  </si>
  <si>
    <t>jasmín</t>
  </si>
  <si>
    <t>šedá</t>
  </si>
  <si>
    <t>starý dub jasný</t>
  </si>
  <si>
    <t>starý dub temný</t>
  </si>
  <si>
    <t>betón hladký jasný</t>
  </si>
  <si>
    <t>betón hladký temný</t>
  </si>
  <si>
    <t>betón štruktúra jasný</t>
  </si>
  <si>
    <t>betón štruktúra temný</t>
  </si>
  <si>
    <t>prírodný aragonový dub</t>
  </si>
  <si>
    <t>onyx šedá mat</t>
  </si>
  <si>
    <t>prachovo šedá mat</t>
  </si>
  <si>
    <t>bielo sivá mat</t>
  </si>
  <si>
    <t>antracyt mat</t>
  </si>
  <si>
    <t>kočovné zlato</t>
  </si>
  <si>
    <t>zelená super mat</t>
  </si>
  <si>
    <t>žltá super mat</t>
  </si>
  <si>
    <t>mango super mat</t>
  </si>
  <si>
    <t>oranžová super mat</t>
  </si>
  <si>
    <t>červené víno super mat</t>
  </si>
  <si>
    <t>popol jasný lesk</t>
  </si>
  <si>
    <t>linen supermat</t>
  </si>
  <si>
    <t>Tmavá modrá mat</t>
  </si>
  <si>
    <t>quadro magnolia</t>
  </si>
  <si>
    <t>dub hnedý</t>
  </si>
  <si>
    <t>dub changall tmavý</t>
  </si>
  <si>
    <t>dub rovnolistý</t>
  </si>
  <si>
    <t>sivá lesklá popol</t>
  </si>
  <si>
    <t>04</t>
  </si>
  <si>
    <t>breza matná</t>
  </si>
  <si>
    <t>jaseň grafitový</t>
  </si>
  <si>
    <t>N</t>
  </si>
  <si>
    <t>P</t>
  </si>
  <si>
    <t>Q</t>
  </si>
  <si>
    <t>ANCONA</t>
  </si>
  <si>
    <t>CELTIC</t>
  </si>
  <si>
    <t>JUVE</t>
  </si>
  <si>
    <t>NAPOLI</t>
  </si>
  <si>
    <t>RAVENNA</t>
  </si>
  <si>
    <t>WARKOCZ</t>
  </si>
  <si>
    <t>ZALUZJA</t>
  </si>
  <si>
    <t>Lišty vencové:</t>
  </si>
  <si>
    <t>R 240 VONK.</t>
  </si>
  <si>
    <t>dvierkawiech@gmail.com ,  tel : 0905 14 55 65 / Ing. Jančik /, tel: 0948 123 250 /  Ing. Hankovský /</t>
  </si>
  <si>
    <t xml:space="preserve"> LWP</t>
  </si>
  <si>
    <t xml:space="preserve"> LWK</t>
  </si>
  <si>
    <t xml:space="preserve">   lišty podskrinkové</t>
  </si>
  <si>
    <t>zelená jasná lesk</t>
  </si>
  <si>
    <t>mirage strieborný lesklý</t>
  </si>
  <si>
    <t>rigolleto lesklé</t>
  </si>
  <si>
    <t>quadro sivé</t>
  </si>
  <si>
    <t>capuccino super mat</t>
  </si>
  <si>
    <t>jaseň biely</t>
  </si>
  <si>
    <t>svetlá modrá mat</t>
  </si>
  <si>
    <t xml:space="preserve">Farby označené ako popriečne (72,75,188, 242) </t>
  </si>
  <si>
    <t>002</t>
  </si>
  <si>
    <t>višňa patinovaná</t>
  </si>
  <si>
    <t>21</t>
  </si>
  <si>
    <t>23</t>
  </si>
  <si>
    <t>strieborná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</si>
</sst>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00"/>
  </numFmts>
  <fonts count="4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3F3F3F"/>
      <name val="Czcionka tekstu podstawowego"/>
      <family val="2"/>
    </font>
    <font>
      <i/>
      <sz val="11"/>
      <color rgb="FF7F7F7F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left"/>
      <protection/>
    </xf>
    <xf numFmtId="0" fontId="1" fillId="0" borderId="0" xfId="47" applyFont="1">
      <alignment/>
      <protection/>
    </xf>
    <xf numFmtId="0" fontId="2" fillId="0" borderId="0" xfId="47" applyBorder="1">
      <alignment/>
      <protection/>
    </xf>
    <xf numFmtId="0" fontId="2" fillId="0" borderId="0" xfId="47" applyBorder="1" applyAlignment="1">
      <alignment horizontal="left"/>
      <protection/>
    </xf>
    <xf numFmtId="0" fontId="3" fillId="0" borderId="0" xfId="47" applyFont="1">
      <alignment/>
      <protection/>
    </xf>
    <xf numFmtId="0" fontId="2" fillId="0" borderId="0" xfId="47" applyAlignment="1">
      <alignment horizontal="right"/>
      <protection/>
    </xf>
    <xf numFmtId="0" fontId="2" fillId="0" borderId="0" xfId="47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2" fillId="0" borderId="0" xfId="47" applyFill="1" applyBorder="1">
      <alignment/>
      <protection/>
    </xf>
    <xf numFmtId="0" fontId="4" fillId="0" borderId="0" xfId="47" applyFont="1" applyAlignment="1">
      <alignment horizontal="right"/>
      <protection/>
    </xf>
    <xf numFmtId="0" fontId="2" fillId="0" borderId="10" xfId="47" applyFont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0" fontId="1" fillId="0" borderId="0" xfId="47" applyFont="1" applyBorder="1">
      <alignment/>
      <protection/>
    </xf>
    <xf numFmtId="0" fontId="2" fillId="0" borderId="0" xfId="47" applyFont="1" applyBorder="1" applyAlignment="1">
      <alignment horizontal="right"/>
      <protection/>
    </xf>
    <xf numFmtId="180" fontId="2" fillId="0" borderId="0" xfId="47" applyNumberFormat="1">
      <alignment/>
      <protection/>
    </xf>
    <xf numFmtId="180" fontId="2" fillId="0" borderId="0" xfId="47" applyNumberFormat="1" applyBorder="1">
      <alignment/>
      <protection/>
    </xf>
    <xf numFmtId="0" fontId="2" fillId="0" borderId="10" xfId="47" applyBorder="1" applyAlignment="1">
      <alignment horizontal="left"/>
      <protection/>
    </xf>
    <xf numFmtId="180" fontId="2" fillId="0" borderId="11" xfId="47" applyNumberFormat="1" applyBorder="1">
      <alignment/>
      <protection/>
    </xf>
    <xf numFmtId="0" fontId="1" fillId="0" borderId="0" xfId="47" applyFont="1">
      <alignment/>
      <protection/>
    </xf>
    <xf numFmtId="180" fontId="2" fillId="0" borderId="12" xfId="47" applyNumberFormat="1" applyBorder="1">
      <alignment/>
      <protection/>
    </xf>
    <xf numFmtId="0" fontId="2" fillId="0" borderId="0" xfId="47" applyFill="1">
      <alignment/>
      <protection/>
    </xf>
    <xf numFmtId="0" fontId="8" fillId="0" borderId="10" xfId="47" applyFont="1" applyBorder="1" applyAlignment="1">
      <alignment horizontal="center"/>
      <protection/>
    </xf>
    <xf numFmtId="0" fontId="8" fillId="0" borderId="10" xfId="47" applyFont="1" applyBorder="1">
      <alignment/>
      <protection/>
    </xf>
    <xf numFmtId="0" fontId="8" fillId="0" borderId="0" xfId="47" applyFont="1" applyBorder="1">
      <alignment/>
      <protection/>
    </xf>
    <xf numFmtId="0" fontId="8" fillId="0" borderId="13" xfId="47" applyFont="1" applyBorder="1" applyAlignment="1">
      <alignment horizontal="center"/>
      <protection/>
    </xf>
    <xf numFmtId="0" fontId="10" fillId="0" borderId="10" xfId="47" applyFont="1" applyBorder="1" applyAlignment="1">
      <alignment horizontal="center"/>
      <protection/>
    </xf>
    <xf numFmtId="0" fontId="10" fillId="0" borderId="10" xfId="47" applyFont="1" applyBorder="1">
      <alignment/>
      <protection/>
    </xf>
    <xf numFmtId="0" fontId="10" fillId="0" borderId="0" xfId="47" applyFont="1">
      <alignment/>
      <protection/>
    </xf>
    <xf numFmtId="0" fontId="10" fillId="0" borderId="10" xfId="47" applyFont="1" applyFill="1" applyBorder="1">
      <alignment/>
      <protection/>
    </xf>
    <xf numFmtId="0" fontId="10" fillId="0" borderId="0" xfId="47" applyFont="1" applyFill="1" applyBorder="1">
      <alignment/>
      <protection/>
    </xf>
    <xf numFmtId="0" fontId="2" fillId="0" borderId="0" xfId="47" applyAlignment="1">
      <alignment horizontal="center"/>
      <protection/>
    </xf>
    <xf numFmtId="0" fontId="10" fillId="0" borderId="10" xfId="48" applyFont="1" applyBorder="1" applyAlignment="1">
      <alignment horizontal="center"/>
      <protection/>
    </xf>
    <xf numFmtId="0" fontId="10" fillId="0" borderId="10" xfId="47" applyFont="1" applyFill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0" fontId="2" fillId="0" borderId="10" xfId="47" applyBorder="1">
      <alignment/>
      <protection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0" fontId="5" fillId="0" borderId="0" xfId="36" applyFont="1" applyBorder="1" applyAlignment="1" applyProtection="1">
      <alignment/>
      <protection/>
    </xf>
    <xf numFmtId="0" fontId="2" fillId="0" borderId="10" xfId="48" applyFont="1" applyBorder="1" applyAlignment="1">
      <alignment horizontal="left"/>
      <protection/>
    </xf>
    <xf numFmtId="0" fontId="2" fillId="0" borderId="0" xfId="47" applyFont="1" applyAlignment="1">
      <alignment horizontal="right"/>
      <protection/>
    </xf>
    <xf numFmtId="0" fontId="1" fillId="0" borderId="0" xfId="47" applyFont="1" applyBorder="1" applyAlignment="1">
      <alignment horizontal="right"/>
      <protection/>
    </xf>
    <xf numFmtId="0" fontId="5" fillId="0" borderId="0" xfId="36" applyBorder="1" applyAlignment="1" applyProtection="1">
      <alignment/>
      <protection/>
    </xf>
    <xf numFmtId="0" fontId="5" fillId="0" borderId="0" xfId="36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2" fillId="0" borderId="0" xfId="47" applyFont="1" applyBorder="1" applyAlignment="1">
      <alignment horizontal="left"/>
      <protection/>
    </xf>
    <xf numFmtId="180" fontId="2" fillId="0" borderId="13" xfId="47" applyNumberFormat="1" applyFont="1" applyBorder="1" applyAlignment="1">
      <alignment horizontal="center" vertical="center"/>
      <protection/>
    </xf>
    <xf numFmtId="0" fontId="2" fillId="0" borderId="14" xfId="47" applyBorder="1" applyAlignment="1">
      <alignment horizontal="center" vertical="center"/>
      <protection/>
    </xf>
    <xf numFmtId="0" fontId="2" fillId="0" borderId="15" xfId="47" applyBorder="1" applyAlignment="1">
      <alignment horizontal="center" vertical="center"/>
      <protection/>
    </xf>
    <xf numFmtId="0" fontId="2" fillId="0" borderId="16" xfId="47" applyBorder="1" applyAlignment="1">
      <alignment horizontal="center" vertical="center"/>
      <protection/>
    </xf>
    <xf numFmtId="0" fontId="2" fillId="0" borderId="17" xfId="47" applyBorder="1" applyAlignment="1">
      <alignment horizontal="center" vertical="center"/>
      <protection/>
    </xf>
    <xf numFmtId="0" fontId="2" fillId="0" borderId="0" xfId="47" applyBorder="1" applyAlignment="1">
      <alignment horizontal="center" vertical="center"/>
      <protection/>
    </xf>
    <xf numFmtId="0" fontId="2" fillId="0" borderId="18" xfId="47" applyBorder="1" applyAlignment="1">
      <alignment horizontal="center" vertical="center"/>
      <protection/>
    </xf>
    <xf numFmtId="0" fontId="2" fillId="0" borderId="19" xfId="47" applyBorder="1" applyAlignment="1">
      <alignment horizontal="center" vertical="center"/>
      <protection/>
    </xf>
    <xf numFmtId="0" fontId="2" fillId="0" borderId="20" xfId="47" applyBorder="1" applyAlignment="1">
      <alignment horizontal="center" vertical="center"/>
      <protection/>
    </xf>
    <xf numFmtId="0" fontId="2" fillId="0" borderId="21" xfId="47" applyBorder="1" applyAlignment="1">
      <alignment horizontal="center" vertical="center"/>
      <protection/>
    </xf>
    <xf numFmtId="0" fontId="2" fillId="0" borderId="0" xfId="47" applyFont="1" applyBorder="1" applyAlignment="1">
      <alignment/>
      <protection/>
    </xf>
    <xf numFmtId="0" fontId="7" fillId="0" borderId="0" xfId="47" applyFont="1" applyBorder="1" applyAlignment="1">
      <alignment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Border="1" applyAlignment="1">
      <alignment horizontal="center" vertical="center"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Border="1" applyAlignment="1">
      <alignment horizontal="right"/>
      <protection/>
    </xf>
    <xf numFmtId="0" fontId="8" fillId="0" borderId="0" xfId="47" applyFont="1" applyFill="1" applyBorder="1" applyAlignment="1">
      <alignment vertical="center"/>
      <protection/>
    </xf>
    <xf numFmtId="49" fontId="1" fillId="0" borderId="10" xfId="48" applyNumberFormat="1" applyFont="1" applyBorder="1" applyAlignment="1">
      <alignment horizontal="center" vertical="center"/>
      <protection/>
    </xf>
    <xf numFmtId="49" fontId="1" fillId="0" borderId="10" xfId="48" applyNumberFormat="1" applyFont="1" applyBorder="1" applyAlignment="1">
      <alignment horizontal="left" vertical="center"/>
      <protection/>
    </xf>
    <xf numFmtId="49" fontId="2" fillId="0" borderId="10" xfId="47" applyNumberForma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left" vertical="center"/>
      <protection/>
    </xf>
    <xf numFmtId="49" fontId="2" fillId="0" borderId="10" xfId="47" applyNumberFormat="1" applyFont="1" applyBorder="1" applyAlignment="1">
      <alignment horizontal="left" vertical="center"/>
      <protection/>
    </xf>
    <xf numFmtId="49" fontId="2" fillId="0" borderId="10" xfId="47" applyNumberFormat="1" applyBorder="1" applyAlignment="1">
      <alignment horizontal="left" vertical="center"/>
      <protection/>
    </xf>
    <xf numFmtId="49" fontId="2" fillId="0" borderId="10" xfId="48" applyNumberFormat="1" applyFont="1" applyBorder="1" applyAlignment="1">
      <alignment horizontal="left" vertical="center"/>
      <protection/>
    </xf>
    <xf numFmtId="0" fontId="2" fillId="0" borderId="10" xfId="47" applyFont="1" applyBorder="1" applyAlignment="1">
      <alignment horizontal="left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left" vertical="center"/>
      <protection/>
    </xf>
    <xf numFmtId="0" fontId="2" fillId="0" borderId="10" xfId="47" applyBorder="1" applyAlignment="1">
      <alignment horizontal="left" vertical="center"/>
      <protection/>
    </xf>
    <xf numFmtId="0" fontId="2" fillId="0" borderId="22" xfId="47" applyFont="1" applyBorder="1" applyAlignment="1">
      <alignment horizontal="left" vertical="center"/>
      <protection/>
    </xf>
    <xf numFmtId="0" fontId="2" fillId="0" borderId="22" xfId="48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2" fillId="0" borderId="22" xfId="47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180" fontId="2" fillId="0" borderId="23" xfId="47" applyNumberFormat="1" applyBorder="1" applyAlignment="1">
      <alignment horizontal="center"/>
      <protection/>
    </xf>
    <xf numFmtId="180" fontId="2" fillId="0" borderId="13" xfId="47" applyNumberForma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2" fillId="0" borderId="10" xfId="47" applyBorder="1" applyAlignment="1">
      <alignment horizontal="center"/>
      <protection/>
    </xf>
    <xf numFmtId="0" fontId="2" fillId="0" borderId="10" xfId="47" applyFont="1" applyBorder="1" applyAlignment="1">
      <alignment horizontal="center"/>
      <protection/>
    </xf>
    <xf numFmtId="0" fontId="8" fillId="0" borderId="10" xfId="47" applyFont="1" applyBorder="1" applyAlignment="1">
      <alignment horizontal="center"/>
      <protection/>
    </xf>
    <xf numFmtId="0" fontId="9" fillId="0" borderId="23" xfId="47" applyFont="1" applyBorder="1" applyAlignment="1">
      <alignment horizontal="center" vertical="center"/>
      <protection/>
    </xf>
    <xf numFmtId="0" fontId="9" fillId="0" borderId="13" xfId="47" applyFont="1" applyBorder="1" applyAlignment="1">
      <alignment horizontal="center" vertical="center"/>
      <protection/>
    </xf>
    <xf numFmtId="0" fontId="2" fillId="0" borderId="0" xfId="47" applyBorder="1" applyAlignment="1">
      <alignment horizontal="center"/>
      <protection/>
    </xf>
    <xf numFmtId="0" fontId="1" fillId="0" borderId="26" xfId="47" applyFont="1" applyBorder="1" applyAlignment="1">
      <alignment horizontal="center" vertical="center"/>
      <protection/>
    </xf>
    <xf numFmtId="0" fontId="1" fillId="0" borderId="27" xfId="47" applyFont="1" applyBorder="1" applyAlignment="1">
      <alignment horizontal="center" vertical="center"/>
      <protection/>
    </xf>
    <xf numFmtId="0" fontId="1" fillId="0" borderId="28" xfId="47" applyFont="1" applyBorder="1" applyAlignment="1">
      <alignment horizontal="center" vertical="center"/>
      <protection/>
    </xf>
    <xf numFmtId="0" fontId="1" fillId="0" borderId="29" xfId="47" applyFont="1" applyBorder="1" applyAlignment="1">
      <alignment horizontal="center" vertical="center"/>
      <protection/>
    </xf>
    <xf numFmtId="0" fontId="1" fillId="0" borderId="30" xfId="47" applyFont="1" applyBorder="1" applyAlignment="1">
      <alignment horizontal="center" vertical="center"/>
      <protection/>
    </xf>
    <xf numFmtId="0" fontId="1" fillId="0" borderId="31" xfId="47" applyFont="1" applyBorder="1" applyAlignment="1">
      <alignment horizontal="center" vertical="center"/>
      <protection/>
    </xf>
    <xf numFmtId="180" fontId="2" fillId="0" borderId="10" xfId="47" applyNumberForma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2" fillId="0" borderId="23" xfId="47" applyFont="1" applyBorder="1" applyAlignment="1">
      <alignment horizontal="center" textRotation="90"/>
      <protection/>
    </xf>
    <xf numFmtId="0" fontId="2" fillId="0" borderId="11" xfId="47" applyFont="1" applyBorder="1" applyAlignment="1">
      <alignment horizontal="center" textRotation="90"/>
      <protection/>
    </xf>
    <xf numFmtId="0" fontId="2" fillId="0" borderId="13" xfId="47" applyFont="1" applyBorder="1" applyAlignment="1">
      <alignment horizontal="center" textRotation="90"/>
      <protection/>
    </xf>
    <xf numFmtId="0" fontId="2" fillId="0" borderId="30" xfId="47" applyBorder="1" applyAlignment="1">
      <alignment horizontal="center"/>
      <protection/>
    </xf>
    <xf numFmtId="0" fontId="2" fillId="0" borderId="20" xfId="47" applyBorder="1" applyAlignment="1">
      <alignment horizontal="left" vertical="center"/>
      <protection/>
    </xf>
    <xf numFmtId="0" fontId="2" fillId="0" borderId="0" xfId="47" applyFont="1" applyBorder="1" applyAlignment="1">
      <alignment horizontal="center"/>
      <protection/>
    </xf>
    <xf numFmtId="180" fontId="2" fillId="0" borderId="23" xfId="47" applyNumberFormat="1" applyFont="1" applyBorder="1" applyAlignment="1">
      <alignment horizontal="center" vertical="center"/>
      <protection/>
    </xf>
    <xf numFmtId="180" fontId="2" fillId="0" borderId="13" xfId="47" applyNumberFormat="1" applyFont="1" applyBorder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180" fontId="1" fillId="0" borderId="10" xfId="47" applyNumberFormat="1" applyFont="1" applyBorder="1" applyAlignment="1">
      <alignment horizontal="center" vertical="center"/>
      <protection/>
    </xf>
    <xf numFmtId="0" fontId="1" fillId="0" borderId="12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/>
      <protection/>
    </xf>
    <xf numFmtId="0" fontId="1" fillId="0" borderId="24" xfId="47" applyFont="1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2" fillId="0" borderId="15" xfId="47" applyBorder="1" applyAlignment="1">
      <alignment horizontal="center"/>
      <protection/>
    </xf>
    <xf numFmtId="0" fontId="2" fillId="0" borderId="16" xfId="47" applyBorder="1" applyAlignment="1">
      <alignment horizontal="center"/>
      <protection/>
    </xf>
    <xf numFmtId="0" fontId="2" fillId="0" borderId="17" xfId="47" applyBorder="1" applyAlignment="1">
      <alignment horizontal="center"/>
      <protection/>
    </xf>
    <xf numFmtId="0" fontId="2" fillId="0" borderId="18" xfId="47" applyBorder="1" applyAlignment="1">
      <alignment horizontal="center"/>
      <protection/>
    </xf>
    <xf numFmtId="0" fontId="2" fillId="0" borderId="19" xfId="47" applyBorder="1" applyAlignment="1">
      <alignment horizontal="center"/>
      <protection/>
    </xf>
    <xf numFmtId="0" fontId="2" fillId="0" borderId="20" xfId="47" applyBorder="1" applyAlignment="1">
      <alignment horizontal="center"/>
      <protection/>
    </xf>
    <xf numFmtId="0" fontId="2" fillId="0" borderId="21" xfId="47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ny_FORMULARZ ZAMÓWIENIA NOWY" xfId="47"/>
    <cellStyle name="Normalny_WZÓR RAMIAK formularz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295275</xdr:colOff>
      <xdr:row>5</xdr:row>
      <xdr:rowOff>0</xdr:rowOff>
    </xdr:from>
    <xdr:to>
      <xdr:col>36</xdr:col>
      <xdr:colOff>304800</xdr:colOff>
      <xdr:row>5</xdr:row>
      <xdr:rowOff>609600</xdr:rowOff>
    </xdr:to>
    <xdr:pic>
      <xdr:nvPicPr>
        <xdr:cNvPr id="1" name="Picture 1" descr="logo wie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847725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1</xdr:row>
      <xdr:rowOff>57150</xdr:rowOff>
    </xdr:from>
    <xdr:to>
      <xdr:col>31</xdr:col>
      <xdr:colOff>1438275</xdr:colOff>
      <xdr:row>6</xdr:row>
      <xdr:rowOff>9525</xdr:rowOff>
    </xdr:to>
    <xdr:pic>
      <xdr:nvPicPr>
        <xdr:cNvPr id="2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7145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ierkawiech@gmail.com%20,%20%20tel%20:%200905%2014%2055%2065%20/%20Ing.%20Jan&#269;ik%20/,%20tel:%200948%20123%20250%20/%20%20Ing.%20Hankovsk&#253;%20/" TargetMode="External" /><Relationship Id="rId2" Type="http://schemas.openxmlformats.org/officeDocument/2006/relationships/hyperlink" Target="mailto:info@dvierkawiech.s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17"/>
  <sheetViews>
    <sheetView tabSelected="1" zoomScale="75" zoomScaleNormal="75" zoomScalePageLayoutView="0" workbookViewId="0" topLeftCell="A47">
      <selection activeCell="AP22" sqref="AP22"/>
    </sheetView>
  </sheetViews>
  <sheetFormatPr defaultColWidth="9.140625" defaultRowHeight="12.75"/>
  <cols>
    <col min="1" max="1" width="2.7109375" style="1" customWidth="1"/>
    <col min="2" max="5" width="7.7109375" style="1" customWidth="1"/>
    <col min="6" max="6" width="6.57421875" style="1" hidden="1" customWidth="1"/>
    <col min="7" max="7" width="2.7109375" style="1" customWidth="1"/>
    <col min="8" max="11" width="7.7109375" style="1" customWidth="1"/>
    <col min="12" max="12" width="7.7109375" style="18" hidden="1" customWidth="1"/>
    <col min="13" max="13" width="2.8515625" style="18" customWidth="1"/>
    <col min="14" max="14" width="10.421875" style="1" customWidth="1"/>
    <col min="15" max="15" width="4.7109375" style="1" customWidth="1"/>
    <col min="16" max="16" width="2.28125" style="1" customWidth="1"/>
    <col min="17" max="29" width="2.7109375" style="1" customWidth="1"/>
    <col min="30" max="30" width="2.57421875" style="1" customWidth="1"/>
    <col min="31" max="31" width="4.28125" style="1" customWidth="1"/>
    <col min="32" max="32" width="23.57421875" style="2" customWidth="1"/>
    <col min="33" max="33" width="4.7109375" style="34" customWidth="1"/>
    <col min="34" max="34" width="2.421875" style="1" customWidth="1"/>
    <col min="35" max="35" width="4.7109375" style="1" bestFit="1" customWidth="1"/>
    <col min="36" max="36" width="24.57421875" style="1" bestFit="1" customWidth="1"/>
    <col min="37" max="37" width="4.7109375" style="34" customWidth="1"/>
    <col min="38" max="16384" width="9.140625" style="1" customWidth="1"/>
  </cols>
  <sheetData>
    <row r="1" ht="9" customHeight="1"/>
    <row r="2" spans="2:33" ht="15" customHeight="1">
      <c r="B2" s="3" t="s">
        <v>91</v>
      </c>
      <c r="D2" s="4"/>
      <c r="E2" s="46" t="s">
        <v>287</v>
      </c>
      <c r="F2" s="4"/>
      <c r="G2" s="4"/>
      <c r="H2" s="4"/>
      <c r="I2" s="41"/>
      <c r="J2" s="16"/>
      <c r="K2" s="4"/>
      <c r="L2" s="19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5"/>
      <c r="AG2" s="8"/>
    </row>
    <row r="3" spans="5:28" ht="15" customHeight="1">
      <c r="E3" s="47" t="s">
        <v>214</v>
      </c>
      <c r="I3" s="40"/>
      <c r="Q3" s="6" t="s">
        <v>93</v>
      </c>
      <c r="AA3" s="4"/>
      <c r="AB3" s="6" t="s">
        <v>94</v>
      </c>
    </row>
    <row r="4" spans="4:33" ht="10.5" customHeight="1">
      <c r="D4" s="4"/>
      <c r="E4" s="4"/>
      <c r="F4" s="4"/>
      <c r="G4" s="4"/>
      <c r="H4" s="4"/>
      <c r="I4" s="42"/>
      <c r="J4" s="4"/>
      <c r="K4" s="4"/>
      <c r="L4" s="19"/>
      <c r="M4" s="19"/>
      <c r="N4" s="4"/>
      <c r="O4" s="4"/>
      <c r="P4" s="4"/>
      <c r="Q4" s="104" t="s">
        <v>182</v>
      </c>
      <c r="R4" s="104" t="s">
        <v>183</v>
      </c>
      <c r="S4" s="104" t="s">
        <v>22</v>
      </c>
      <c r="T4" s="104" t="s">
        <v>184</v>
      </c>
      <c r="U4" s="104" t="s">
        <v>23</v>
      </c>
      <c r="V4" s="104" t="s">
        <v>185</v>
      </c>
      <c r="W4" s="104" t="s">
        <v>186</v>
      </c>
      <c r="X4" s="104" t="s">
        <v>187</v>
      </c>
      <c r="Y4" s="104" t="s">
        <v>188</v>
      </c>
      <c r="Z4" s="104" t="s">
        <v>189</v>
      </c>
      <c r="AA4" s="109"/>
      <c r="AB4" s="104" t="s">
        <v>190</v>
      </c>
      <c r="AC4" s="104" t="s">
        <v>191</v>
      </c>
      <c r="AE4" s="4"/>
      <c r="AF4" s="5"/>
      <c r="AG4" s="8"/>
    </row>
    <row r="5" spans="2:33" ht="17.25" customHeight="1">
      <c r="B5" s="40" t="s">
        <v>92</v>
      </c>
      <c r="C5" s="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9"/>
      <c r="AB5" s="105"/>
      <c r="AC5" s="105"/>
      <c r="AE5" s="4"/>
      <c r="AF5" s="5"/>
      <c r="AG5" s="8"/>
    </row>
    <row r="6" spans="3:33" ht="48.75" customHeight="1" thickBot="1">
      <c r="C6" s="44" t="s">
        <v>0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9"/>
      <c r="AB6" s="105"/>
      <c r="AC6" s="105"/>
      <c r="AE6" s="4"/>
      <c r="AF6" s="5"/>
      <c r="AG6" s="8"/>
    </row>
    <row r="7" spans="3:29" ht="15" customHeight="1">
      <c r="C7" s="7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8"/>
      <c r="AB7" s="106"/>
      <c r="AC7" s="106"/>
    </row>
    <row r="8" spans="2:37" ht="15" customHeight="1">
      <c r="B8" s="10" t="s">
        <v>177</v>
      </c>
      <c r="C8" s="10" t="s">
        <v>178</v>
      </c>
      <c r="D8" s="9" t="s">
        <v>179</v>
      </c>
      <c r="E8" s="9" t="s">
        <v>180</v>
      </c>
      <c r="H8" s="10" t="s">
        <v>177</v>
      </c>
      <c r="I8" s="10" t="s">
        <v>178</v>
      </c>
      <c r="J8" s="9" t="s">
        <v>179</v>
      </c>
      <c r="K8" s="9" t="s">
        <v>180</v>
      </c>
      <c r="N8" s="103" t="s">
        <v>181</v>
      </c>
      <c r="O8" s="103"/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13" t="s">
        <v>36</v>
      </c>
      <c r="AA8" s="4"/>
      <c r="AB8" s="9" t="s">
        <v>33</v>
      </c>
      <c r="AC8" s="9" t="s">
        <v>34</v>
      </c>
      <c r="AE8" s="103" t="s">
        <v>1</v>
      </c>
      <c r="AF8" s="103"/>
      <c r="AG8" s="103"/>
      <c r="AI8" s="115" t="s">
        <v>1</v>
      </c>
      <c r="AJ8" s="116"/>
      <c r="AK8" s="117"/>
    </row>
    <row r="9" spans="2:37" ht="15" customHeight="1">
      <c r="B9" s="62">
        <v>110</v>
      </c>
      <c r="C9" s="62">
        <v>496</v>
      </c>
      <c r="D9" s="25"/>
      <c r="E9" s="9" t="s">
        <v>35</v>
      </c>
      <c r="F9" s="18">
        <f aca="true" t="shared" si="0" ref="F9:F72">B9*C9*D9/1000000</f>
        <v>0</v>
      </c>
      <c r="G9" s="18"/>
      <c r="H9" s="64">
        <v>713</v>
      </c>
      <c r="I9" s="64">
        <v>146</v>
      </c>
      <c r="J9" s="25"/>
      <c r="K9" s="9" t="s">
        <v>35</v>
      </c>
      <c r="L9" s="18">
        <f>H9*I9*J9/1000000</f>
        <v>0</v>
      </c>
      <c r="N9" s="64" t="s">
        <v>24</v>
      </c>
      <c r="O9" s="29"/>
      <c r="Q9" s="33"/>
      <c r="R9" s="30"/>
      <c r="S9" s="30"/>
      <c r="T9" s="30"/>
      <c r="U9" s="30"/>
      <c r="V9" s="30"/>
      <c r="W9" s="33"/>
      <c r="X9" s="33"/>
      <c r="Y9" s="33"/>
      <c r="Z9" s="33"/>
      <c r="AA9" s="31"/>
      <c r="AB9" s="30"/>
      <c r="AC9" s="32"/>
      <c r="AE9" s="68" t="s">
        <v>51</v>
      </c>
      <c r="AF9" s="69" t="s">
        <v>95</v>
      </c>
      <c r="AG9" s="35"/>
      <c r="AI9" s="126">
        <v>180</v>
      </c>
      <c r="AJ9" s="79" t="s">
        <v>159</v>
      </c>
      <c r="AK9" s="9"/>
    </row>
    <row r="10" spans="2:37" ht="15" customHeight="1">
      <c r="B10" s="62">
        <v>110</v>
      </c>
      <c r="C10" s="62">
        <v>596</v>
      </c>
      <c r="D10" s="25"/>
      <c r="E10" s="9" t="s">
        <v>35</v>
      </c>
      <c r="F10" s="18">
        <f t="shared" si="0"/>
        <v>0</v>
      </c>
      <c r="G10" s="18"/>
      <c r="H10" s="64">
        <v>713</v>
      </c>
      <c r="I10" s="64">
        <v>196</v>
      </c>
      <c r="J10" s="25"/>
      <c r="K10" s="9" t="s">
        <v>35</v>
      </c>
      <c r="L10" s="18">
        <f aca="true" t="shared" si="1" ref="L10:L59">H10*I10*J10/1000000</f>
        <v>0</v>
      </c>
      <c r="N10" s="64" t="s">
        <v>25</v>
      </c>
      <c r="O10" s="29"/>
      <c r="Q10" s="33"/>
      <c r="R10" s="30"/>
      <c r="S10" s="30"/>
      <c r="T10" s="30"/>
      <c r="U10" s="30"/>
      <c r="V10" s="30"/>
      <c r="W10" s="33"/>
      <c r="X10" s="33"/>
      <c r="Y10" s="33"/>
      <c r="Z10" s="33"/>
      <c r="AA10" s="31"/>
      <c r="AB10" s="30"/>
      <c r="AC10" s="32"/>
      <c r="AE10" s="68" t="s">
        <v>299</v>
      </c>
      <c r="AF10" s="69" t="s">
        <v>300</v>
      </c>
      <c r="AG10" s="35"/>
      <c r="AI10" s="126">
        <v>181</v>
      </c>
      <c r="AJ10" s="79" t="s">
        <v>160</v>
      </c>
      <c r="AK10" s="9"/>
    </row>
    <row r="11" spans="2:37" ht="15" customHeight="1">
      <c r="B11" s="62">
        <v>140</v>
      </c>
      <c r="C11" s="62">
        <v>246</v>
      </c>
      <c r="D11" s="25"/>
      <c r="E11" s="9" t="s">
        <v>35</v>
      </c>
      <c r="F11" s="18">
        <f t="shared" si="0"/>
        <v>0</v>
      </c>
      <c r="G11" s="18"/>
      <c r="H11" s="64">
        <v>713</v>
      </c>
      <c r="I11" s="64">
        <v>246</v>
      </c>
      <c r="J11" s="25"/>
      <c r="K11" s="25"/>
      <c r="L11" s="18">
        <f t="shared" si="1"/>
        <v>0</v>
      </c>
      <c r="N11" s="64" t="s">
        <v>26</v>
      </c>
      <c r="O11" s="29"/>
      <c r="Q11" s="33"/>
      <c r="R11" s="30"/>
      <c r="S11" s="30"/>
      <c r="T11" s="30"/>
      <c r="U11" s="30"/>
      <c r="V11" s="30"/>
      <c r="W11" s="33"/>
      <c r="X11" s="33"/>
      <c r="Y11" s="33"/>
      <c r="Z11" s="33"/>
      <c r="AA11" s="31"/>
      <c r="AB11" s="30"/>
      <c r="AC11" s="32"/>
      <c r="AE11" s="68" t="s">
        <v>66</v>
      </c>
      <c r="AF11" s="69" t="s">
        <v>96</v>
      </c>
      <c r="AG11" s="35"/>
      <c r="AI11" s="126">
        <v>184</v>
      </c>
      <c r="AJ11" s="79" t="s">
        <v>161</v>
      </c>
      <c r="AK11" s="9"/>
    </row>
    <row r="12" spans="2:37" ht="15" customHeight="1">
      <c r="B12" s="62">
        <v>140</v>
      </c>
      <c r="C12" s="62">
        <v>296</v>
      </c>
      <c r="D12" s="25"/>
      <c r="E12" s="9" t="s">
        <v>35</v>
      </c>
      <c r="F12" s="18">
        <f t="shared" si="0"/>
        <v>0</v>
      </c>
      <c r="G12" s="18"/>
      <c r="H12" s="64">
        <v>713</v>
      </c>
      <c r="I12" s="64">
        <v>296</v>
      </c>
      <c r="J12" s="25"/>
      <c r="K12" s="25"/>
      <c r="L12" s="18">
        <f t="shared" si="1"/>
        <v>0</v>
      </c>
      <c r="N12" s="64" t="s">
        <v>27</v>
      </c>
      <c r="O12" s="29"/>
      <c r="Q12" s="33"/>
      <c r="R12" s="30"/>
      <c r="S12" s="30"/>
      <c r="T12" s="30"/>
      <c r="U12" s="30"/>
      <c r="V12" s="30"/>
      <c r="W12" s="33"/>
      <c r="X12" s="33"/>
      <c r="Y12" s="33"/>
      <c r="Z12" s="33"/>
      <c r="AA12" s="31"/>
      <c r="AB12" s="30"/>
      <c r="AC12" s="32"/>
      <c r="AE12" s="70" t="s">
        <v>3</v>
      </c>
      <c r="AF12" s="71" t="s">
        <v>97</v>
      </c>
      <c r="AG12" s="29"/>
      <c r="AI12" s="126">
        <v>185</v>
      </c>
      <c r="AJ12" s="79" t="s">
        <v>162</v>
      </c>
      <c r="AK12" s="9"/>
    </row>
    <row r="13" spans="2:37" ht="15" customHeight="1">
      <c r="B13" s="62">
        <v>140</v>
      </c>
      <c r="C13" s="62">
        <v>346</v>
      </c>
      <c r="D13" s="25"/>
      <c r="E13" s="9" t="s">
        <v>35</v>
      </c>
      <c r="F13" s="18">
        <f t="shared" si="0"/>
        <v>0</v>
      </c>
      <c r="G13" s="18"/>
      <c r="H13" s="64">
        <v>713</v>
      </c>
      <c r="I13" s="64">
        <v>346</v>
      </c>
      <c r="J13" s="25"/>
      <c r="K13" s="25"/>
      <c r="L13" s="18">
        <f t="shared" si="1"/>
        <v>0</v>
      </c>
      <c r="N13" s="64" t="s">
        <v>28</v>
      </c>
      <c r="O13" s="29"/>
      <c r="Q13" s="33"/>
      <c r="R13" s="30"/>
      <c r="S13" s="30"/>
      <c r="T13" s="30"/>
      <c r="U13" s="30"/>
      <c r="V13" s="30"/>
      <c r="W13" s="33"/>
      <c r="X13" s="33"/>
      <c r="Y13" s="33"/>
      <c r="Z13" s="33"/>
      <c r="AA13" s="31"/>
      <c r="AB13" s="30"/>
      <c r="AC13" s="32"/>
      <c r="AE13" s="70" t="s">
        <v>272</v>
      </c>
      <c r="AF13" s="71" t="s">
        <v>273</v>
      </c>
      <c r="AG13" s="29"/>
      <c r="AI13" s="126">
        <v>187</v>
      </c>
      <c r="AJ13" s="79" t="s">
        <v>271</v>
      </c>
      <c r="AK13" s="9"/>
    </row>
    <row r="14" spans="2:37" ht="15" customHeight="1">
      <c r="B14" s="62">
        <v>140</v>
      </c>
      <c r="C14" s="62">
        <v>396</v>
      </c>
      <c r="D14" s="25"/>
      <c r="E14" s="9" t="s">
        <v>35</v>
      </c>
      <c r="F14" s="18">
        <f t="shared" si="0"/>
        <v>0</v>
      </c>
      <c r="G14" s="18"/>
      <c r="H14" s="64">
        <v>713</v>
      </c>
      <c r="I14" s="64">
        <v>396</v>
      </c>
      <c r="J14" s="25"/>
      <c r="K14" s="25"/>
      <c r="L14" s="18">
        <f t="shared" si="1"/>
        <v>0</v>
      </c>
      <c r="N14" s="64" t="s">
        <v>29</v>
      </c>
      <c r="O14" s="29"/>
      <c r="Q14" s="33"/>
      <c r="R14" s="38"/>
      <c r="S14" s="38"/>
      <c r="T14" s="38"/>
      <c r="U14" s="38"/>
      <c r="V14" s="38"/>
      <c r="W14" s="33"/>
      <c r="X14" s="33"/>
      <c r="Y14" s="33"/>
      <c r="Z14" s="33"/>
      <c r="AA14" s="31"/>
      <c r="AB14" s="38"/>
      <c r="AC14" s="33"/>
      <c r="AE14" s="70" t="s">
        <v>4</v>
      </c>
      <c r="AF14" s="72" t="s">
        <v>98</v>
      </c>
      <c r="AG14" s="29"/>
      <c r="AI14" s="126">
        <v>188</v>
      </c>
      <c r="AJ14" s="79" t="s">
        <v>163</v>
      </c>
      <c r="AK14" s="9"/>
    </row>
    <row r="15" spans="2:37" ht="15" customHeight="1">
      <c r="B15" s="62">
        <v>140</v>
      </c>
      <c r="C15" s="62">
        <v>446</v>
      </c>
      <c r="D15" s="25"/>
      <c r="E15" s="9" t="s">
        <v>35</v>
      </c>
      <c r="F15" s="18">
        <f t="shared" si="0"/>
        <v>0</v>
      </c>
      <c r="G15" s="18"/>
      <c r="H15" s="64">
        <v>713</v>
      </c>
      <c r="I15" s="64">
        <v>446</v>
      </c>
      <c r="J15" s="25"/>
      <c r="K15" s="25"/>
      <c r="L15" s="18">
        <f t="shared" si="1"/>
        <v>0</v>
      </c>
      <c r="N15" s="64" t="s">
        <v>30</v>
      </c>
      <c r="O15" s="29"/>
      <c r="Q15" s="33"/>
      <c r="R15" s="38"/>
      <c r="S15" s="38"/>
      <c r="T15" s="38"/>
      <c r="U15" s="38"/>
      <c r="V15" s="38"/>
      <c r="W15" s="33"/>
      <c r="X15" s="33"/>
      <c r="Y15" s="33"/>
      <c r="Z15" s="33"/>
      <c r="AA15" s="31"/>
      <c r="AB15" s="38"/>
      <c r="AC15" s="33"/>
      <c r="AE15" s="70" t="s">
        <v>5</v>
      </c>
      <c r="AF15" s="72" t="s">
        <v>99</v>
      </c>
      <c r="AG15" s="29"/>
      <c r="AI15" s="126">
        <v>193</v>
      </c>
      <c r="AJ15" s="79" t="s">
        <v>194</v>
      </c>
      <c r="AK15" s="9"/>
    </row>
    <row r="16" spans="2:37" ht="15" customHeight="1">
      <c r="B16" s="62">
        <v>140</v>
      </c>
      <c r="C16" s="62">
        <v>496</v>
      </c>
      <c r="D16" s="25"/>
      <c r="E16" s="9" t="s">
        <v>35</v>
      </c>
      <c r="F16" s="18">
        <f t="shared" si="0"/>
        <v>0</v>
      </c>
      <c r="G16" s="18"/>
      <c r="H16" s="64">
        <v>713</v>
      </c>
      <c r="I16" s="64">
        <v>496</v>
      </c>
      <c r="J16" s="25"/>
      <c r="K16" s="25"/>
      <c r="L16" s="18">
        <f t="shared" si="1"/>
        <v>0</v>
      </c>
      <c r="N16" s="64" t="s">
        <v>31</v>
      </c>
      <c r="O16" s="29"/>
      <c r="Q16" s="33"/>
      <c r="R16" s="38"/>
      <c r="S16" s="38"/>
      <c r="T16" s="38"/>
      <c r="U16" s="38"/>
      <c r="V16" s="38"/>
      <c r="W16" s="33"/>
      <c r="X16" s="33"/>
      <c r="Y16" s="33"/>
      <c r="Z16" s="33"/>
      <c r="AA16" s="31"/>
      <c r="AB16" s="38"/>
      <c r="AC16" s="33"/>
      <c r="AE16" s="70" t="s">
        <v>6</v>
      </c>
      <c r="AF16" s="72" t="s">
        <v>100</v>
      </c>
      <c r="AG16" s="29"/>
      <c r="AI16" s="126">
        <v>194</v>
      </c>
      <c r="AJ16" s="79" t="s">
        <v>195</v>
      </c>
      <c r="AK16" s="9"/>
    </row>
    <row r="17" spans="2:37" ht="15" customHeight="1">
      <c r="B17" s="62">
        <v>140</v>
      </c>
      <c r="C17" s="62">
        <v>546</v>
      </c>
      <c r="D17" s="25"/>
      <c r="E17" s="9" t="s">
        <v>35</v>
      </c>
      <c r="F17" s="18">
        <f t="shared" si="0"/>
        <v>0</v>
      </c>
      <c r="G17" s="18"/>
      <c r="H17" s="64">
        <v>713</v>
      </c>
      <c r="I17" s="64">
        <v>546</v>
      </c>
      <c r="J17" s="26"/>
      <c r="K17" s="26"/>
      <c r="L17" s="18">
        <f t="shared" si="1"/>
        <v>0</v>
      </c>
      <c r="N17" s="64" t="s">
        <v>32</v>
      </c>
      <c r="O17" s="2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E17" s="70" t="s">
        <v>7</v>
      </c>
      <c r="AF17" s="72" t="s">
        <v>101</v>
      </c>
      <c r="AG17" s="29"/>
      <c r="AI17" s="126">
        <v>195</v>
      </c>
      <c r="AJ17" s="79" t="s">
        <v>196</v>
      </c>
      <c r="AK17" s="9"/>
    </row>
    <row r="18" spans="2:37" ht="15" customHeight="1">
      <c r="B18" s="62">
        <v>140</v>
      </c>
      <c r="C18" s="62">
        <v>596</v>
      </c>
      <c r="D18" s="25"/>
      <c r="E18" s="9" t="s">
        <v>35</v>
      </c>
      <c r="F18" s="18">
        <f t="shared" si="0"/>
        <v>0</v>
      </c>
      <c r="G18" s="18"/>
      <c r="H18" s="64">
        <v>713</v>
      </c>
      <c r="I18" s="64">
        <v>596</v>
      </c>
      <c r="J18" s="26"/>
      <c r="K18" s="26"/>
      <c r="L18" s="18">
        <f t="shared" si="1"/>
        <v>0</v>
      </c>
      <c r="N18" s="64" t="s">
        <v>36</v>
      </c>
      <c r="O18" s="29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E18" s="70" t="s">
        <v>8</v>
      </c>
      <c r="AF18" s="72" t="s">
        <v>102</v>
      </c>
      <c r="AG18" s="29"/>
      <c r="AI18" s="126">
        <v>197</v>
      </c>
      <c r="AJ18" s="79" t="s">
        <v>197</v>
      </c>
      <c r="AK18" s="9"/>
    </row>
    <row r="19" spans="2:37" ht="15" customHeight="1">
      <c r="B19" s="62">
        <v>140</v>
      </c>
      <c r="C19" s="62">
        <v>696</v>
      </c>
      <c r="D19" s="26"/>
      <c r="E19" s="9" t="s">
        <v>35</v>
      </c>
      <c r="F19" s="18">
        <f t="shared" si="0"/>
        <v>0</v>
      </c>
      <c r="G19" s="18"/>
      <c r="H19" s="64">
        <v>860</v>
      </c>
      <c r="I19" s="64">
        <v>296</v>
      </c>
      <c r="J19" s="26"/>
      <c r="K19" s="26"/>
      <c r="L19" s="18">
        <f t="shared" si="1"/>
        <v>0</v>
      </c>
      <c r="N19" s="64" t="s">
        <v>37</v>
      </c>
      <c r="O19" s="29"/>
      <c r="Q19" s="33"/>
      <c r="R19" s="30"/>
      <c r="S19" s="30"/>
      <c r="T19" s="30"/>
      <c r="U19" s="30"/>
      <c r="V19" s="30"/>
      <c r="W19" s="33"/>
      <c r="X19" s="33"/>
      <c r="Y19" s="33"/>
      <c r="Z19" s="33"/>
      <c r="AA19" s="33"/>
      <c r="AB19" s="30"/>
      <c r="AC19" s="32"/>
      <c r="AE19" s="70" t="s">
        <v>9</v>
      </c>
      <c r="AF19" s="72" t="s">
        <v>103</v>
      </c>
      <c r="AG19" s="36"/>
      <c r="AI19" s="126">
        <v>199</v>
      </c>
      <c r="AJ19" s="79" t="s">
        <v>198</v>
      </c>
      <c r="AK19" s="9"/>
    </row>
    <row r="20" spans="2:37" ht="15" customHeight="1">
      <c r="B20" s="62">
        <v>140</v>
      </c>
      <c r="C20" s="62">
        <v>796</v>
      </c>
      <c r="D20" s="26"/>
      <c r="E20" s="9" t="s">
        <v>35</v>
      </c>
      <c r="F20" s="18">
        <f t="shared" si="0"/>
        <v>0</v>
      </c>
      <c r="G20" s="18"/>
      <c r="H20" s="64">
        <v>860</v>
      </c>
      <c r="I20" s="64">
        <v>346</v>
      </c>
      <c r="J20" s="26"/>
      <c r="K20" s="26"/>
      <c r="L20" s="18">
        <f t="shared" si="1"/>
        <v>0</v>
      </c>
      <c r="N20" s="64" t="s">
        <v>38</v>
      </c>
      <c r="O20" s="29"/>
      <c r="Q20" s="33"/>
      <c r="R20" s="30"/>
      <c r="S20" s="30"/>
      <c r="T20" s="30"/>
      <c r="U20" s="30"/>
      <c r="V20" s="30"/>
      <c r="W20" s="33"/>
      <c r="X20" s="33"/>
      <c r="Y20" s="33"/>
      <c r="Z20" s="33"/>
      <c r="AA20" s="31"/>
      <c r="AB20" s="33"/>
      <c r="AC20" s="30"/>
      <c r="AE20" s="70" t="s">
        <v>301</v>
      </c>
      <c r="AF20" s="72" t="s">
        <v>104</v>
      </c>
      <c r="AG20" s="36"/>
      <c r="AI20" s="126">
        <v>200</v>
      </c>
      <c r="AJ20" s="79" t="s">
        <v>199</v>
      </c>
      <c r="AK20" s="9"/>
    </row>
    <row r="21" spans="2:37" ht="15" customHeight="1">
      <c r="B21" s="62">
        <v>140</v>
      </c>
      <c r="C21" s="62">
        <v>896</v>
      </c>
      <c r="D21" s="26"/>
      <c r="E21" s="9" t="s">
        <v>35</v>
      </c>
      <c r="F21" s="18">
        <f t="shared" si="0"/>
        <v>0</v>
      </c>
      <c r="G21" s="18"/>
      <c r="H21" s="64">
        <v>860</v>
      </c>
      <c r="I21" s="64">
        <v>396</v>
      </c>
      <c r="J21" s="26"/>
      <c r="K21" s="26"/>
      <c r="L21" s="18">
        <f t="shared" si="1"/>
        <v>0</v>
      </c>
      <c r="N21" s="64" t="s">
        <v>39</v>
      </c>
      <c r="O21" s="29"/>
      <c r="Q21" s="33"/>
      <c r="W21" s="33"/>
      <c r="X21" s="33"/>
      <c r="Y21" s="33"/>
      <c r="Z21" s="33"/>
      <c r="AA21" s="31"/>
      <c r="AE21" s="70" t="s">
        <v>302</v>
      </c>
      <c r="AF21" s="72" t="s">
        <v>303</v>
      </c>
      <c r="AG21" s="36"/>
      <c r="AI21" s="126">
        <v>201</v>
      </c>
      <c r="AJ21" s="78" t="s">
        <v>200</v>
      </c>
      <c r="AK21" s="9"/>
    </row>
    <row r="22" spans="2:37" ht="15" customHeight="1">
      <c r="B22" s="62">
        <v>140</v>
      </c>
      <c r="C22" s="62">
        <v>996</v>
      </c>
      <c r="D22" s="26"/>
      <c r="E22" s="9" t="s">
        <v>35</v>
      </c>
      <c r="F22" s="18">
        <f t="shared" si="0"/>
        <v>0</v>
      </c>
      <c r="G22" s="18"/>
      <c r="H22" s="64">
        <v>860</v>
      </c>
      <c r="I22" s="64">
        <v>446</v>
      </c>
      <c r="J22" s="26"/>
      <c r="K22" s="26"/>
      <c r="L22" s="18">
        <f t="shared" si="1"/>
        <v>0</v>
      </c>
      <c r="N22" s="64" t="s">
        <v>275</v>
      </c>
      <c r="O22" s="29"/>
      <c r="Q22" s="33"/>
      <c r="R22" s="38"/>
      <c r="S22" s="38"/>
      <c r="T22" s="38"/>
      <c r="U22" s="38"/>
      <c r="V22" s="38"/>
      <c r="W22" s="33"/>
      <c r="X22" s="33"/>
      <c r="Y22" s="33"/>
      <c r="Z22" s="33"/>
      <c r="AA22" s="31"/>
      <c r="AB22" s="33"/>
      <c r="AC22" s="38"/>
      <c r="AE22" s="70" t="s">
        <v>10</v>
      </c>
      <c r="AF22" s="72" t="s">
        <v>105</v>
      </c>
      <c r="AG22" s="29"/>
      <c r="AI22" s="126">
        <v>202</v>
      </c>
      <c r="AJ22" s="78" t="s">
        <v>201</v>
      </c>
      <c r="AK22" s="9"/>
    </row>
    <row r="23" spans="2:37" ht="15" customHeight="1">
      <c r="B23" s="62">
        <v>140</v>
      </c>
      <c r="C23" s="62">
        <v>1096</v>
      </c>
      <c r="D23" s="26"/>
      <c r="E23" s="9" t="s">
        <v>35</v>
      </c>
      <c r="F23" s="18">
        <f t="shared" si="0"/>
        <v>0</v>
      </c>
      <c r="G23" s="18"/>
      <c r="H23" s="64">
        <v>860</v>
      </c>
      <c r="I23" s="64">
        <v>496</v>
      </c>
      <c r="J23" s="26"/>
      <c r="K23" s="26"/>
      <c r="L23" s="18">
        <f t="shared" si="1"/>
        <v>0</v>
      </c>
      <c r="N23" s="64" t="s">
        <v>34</v>
      </c>
      <c r="O23" s="2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E23" s="70" t="s">
        <v>11</v>
      </c>
      <c r="AF23" s="72" t="s">
        <v>2</v>
      </c>
      <c r="AG23" s="29"/>
      <c r="AI23" s="126">
        <v>203</v>
      </c>
      <c r="AJ23" s="78" t="s">
        <v>202</v>
      </c>
      <c r="AK23" s="9"/>
    </row>
    <row r="24" spans="2:37" ht="15" customHeight="1">
      <c r="B24" s="62">
        <v>176</v>
      </c>
      <c r="C24" s="62">
        <v>246</v>
      </c>
      <c r="D24" s="26"/>
      <c r="E24" s="9" t="s">
        <v>35</v>
      </c>
      <c r="F24" s="18">
        <f t="shared" si="0"/>
        <v>0</v>
      </c>
      <c r="G24" s="18"/>
      <c r="H24" s="64">
        <v>860</v>
      </c>
      <c r="I24" s="64">
        <v>596</v>
      </c>
      <c r="J24" s="26"/>
      <c r="K24" s="26"/>
      <c r="L24" s="18">
        <f t="shared" si="1"/>
        <v>0</v>
      </c>
      <c r="N24" s="64" t="s">
        <v>276</v>
      </c>
      <c r="O24" s="29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3"/>
      <c r="AB24" s="30"/>
      <c r="AC24" s="30"/>
      <c r="AE24" s="70" t="s">
        <v>15</v>
      </c>
      <c r="AF24" s="72" t="s">
        <v>106</v>
      </c>
      <c r="AG24" s="29"/>
      <c r="AI24" s="126">
        <v>207</v>
      </c>
      <c r="AJ24" s="78" t="s">
        <v>203</v>
      </c>
      <c r="AK24" s="9"/>
    </row>
    <row r="25" spans="2:37" ht="15" customHeight="1">
      <c r="B25" s="62">
        <v>176</v>
      </c>
      <c r="C25" s="62">
        <v>296</v>
      </c>
      <c r="D25" s="26"/>
      <c r="E25" s="9" t="s">
        <v>35</v>
      </c>
      <c r="F25" s="18">
        <f t="shared" si="0"/>
        <v>0</v>
      </c>
      <c r="G25" s="18"/>
      <c r="H25" s="64">
        <v>920</v>
      </c>
      <c r="I25" s="64">
        <v>246</v>
      </c>
      <c r="J25" s="26"/>
      <c r="K25" s="26"/>
      <c r="L25" s="18">
        <f t="shared" si="1"/>
        <v>0</v>
      </c>
      <c r="N25" s="64" t="s">
        <v>277</v>
      </c>
      <c r="O25" s="29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E25" s="70" t="s">
        <v>16</v>
      </c>
      <c r="AF25" s="72" t="s">
        <v>106</v>
      </c>
      <c r="AG25" s="29"/>
      <c r="AI25" s="126">
        <v>208</v>
      </c>
      <c r="AJ25" s="78" t="s">
        <v>204</v>
      </c>
      <c r="AK25" s="9"/>
    </row>
    <row r="26" spans="2:37" ht="15" customHeight="1">
      <c r="B26" s="62">
        <v>176</v>
      </c>
      <c r="C26" s="62">
        <v>346</v>
      </c>
      <c r="D26" s="25"/>
      <c r="E26" s="9" t="s">
        <v>35</v>
      </c>
      <c r="F26" s="18">
        <f t="shared" si="0"/>
        <v>0</v>
      </c>
      <c r="G26" s="18"/>
      <c r="H26" s="64">
        <v>920</v>
      </c>
      <c r="I26" s="64">
        <v>296</v>
      </c>
      <c r="J26" s="25"/>
      <c r="K26" s="25"/>
      <c r="L26" s="18">
        <f t="shared" si="1"/>
        <v>0</v>
      </c>
      <c r="N26" s="64" t="s">
        <v>40</v>
      </c>
      <c r="O26" s="29"/>
      <c r="Q26" s="33"/>
      <c r="R26" s="30"/>
      <c r="S26" s="30"/>
      <c r="T26" s="30"/>
      <c r="U26" s="30"/>
      <c r="V26" s="30"/>
      <c r="W26" s="33"/>
      <c r="X26" s="33"/>
      <c r="Y26" s="33"/>
      <c r="Z26" s="33"/>
      <c r="AA26" s="33"/>
      <c r="AB26" s="33"/>
      <c r="AC26" s="30"/>
      <c r="AE26" s="70" t="s">
        <v>17</v>
      </c>
      <c r="AF26" s="72" t="s">
        <v>12</v>
      </c>
      <c r="AG26" s="29"/>
      <c r="AI26" s="126">
        <v>209</v>
      </c>
      <c r="AJ26" s="78" t="s">
        <v>205</v>
      </c>
      <c r="AK26" s="9"/>
    </row>
    <row r="27" spans="2:37" ht="15" customHeight="1">
      <c r="B27" s="62">
        <v>176</v>
      </c>
      <c r="C27" s="62">
        <v>396</v>
      </c>
      <c r="D27" s="25"/>
      <c r="E27" s="9" t="s">
        <v>35</v>
      </c>
      <c r="F27" s="18">
        <f t="shared" si="0"/>
        <v>0</v>
      </c>
      <c r="G27" s="18"/>
      <c r="H27" s="64">
        <v>920</v>
      </c>
      <c r="I27" s="64">
        <v>346</v>
      </c>
      <c r="J27" s="25"/>
      <c r="K27" s="25"/>
      <c r="L27" s="18">
        <f t="shared" si="1"/>
        <v>0</v>
      </c>
      <c r="N27" s="64" t="s">
        <v>41</v>
      </c>
      <c r="O27" s="29"/>
      <c r="Q27" s="33"/>
      <c r="AE27" s="70" t="s">
        <v>18</v>
      </c>
      <c r="AF27" s="72" t="s">
        <v>13</v>
      </c>
      <c r="AG27" s="29"/>
      <c r="AI27" s="126">
        <v>210</v>
      </c>
      <c r="AJ27" s="78" t="s">
        <v>206</v>
      </c>
      <c r="AK27" s="9"/>
    </row>
    <row r="28" spans="2:37" ht="15" customHeight="1">
      <c r="B28" s="62">
        <v>176</v>
      </c>
      <c r="C28" s="62">
        <v>446</v>
      </c>
      <c r="D28" s="25"/>
      <c r="E28" s="9" t="s">
        <v>35</v>
      </c>
      <c r="F28" s="18">
        <f t="shared" si="0"/>
        <v>0</v>
      </c>
      <c r="G28" s="18"/>
      <c r="H28" s="64">
        <v>920</v>
      </c>
      <c r="I28" s="64">
        <v>396</v>
      </c>
      <c r="J28" s="25"/>
      <c r="K28" s="25"/>
      <c r="L28" s="18">
        <f t="shared" si="1"/>
        <v>0</v>
      </c>
      <c r="N28" s="64" t="s">
        <v>42</v>
      </c>
      <c r="O28" s="29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E28" s="70" t="s">
        <v>19</v>
      </c>
      <c r="AF28" s="73" t="s">
        <v>14</v>
      </c>
      <c r="AG28" s="29"/>
      <c r="AI28" s="126">
        <v>211</v>
      </c>
      <c r="AJ28" s="82" t="s">
        <v>292</v>
      </c>
      <c r="AK28" s="9"/>
    </row>
    <row r="29" spans="2:37" ht="15" customHeight="1">
      <c r="B29" s="62">
        <v>176</v>
      </c>
      <c r="C29" s="62">
        <v>496</v>
      </c>
      <c r="D29" s="25"/>
      <c r="E29" s="9" t="s">
        <v>35</v>
      </c>
      <c r="F29" s="18">
        <f t="shared" si="0"/>
        <v>0</v>
      </c>
      <c r="G29" s="18"/>
      <c r="H29" s="64">
        <v>920</v>
      </c>
      <c r="I29" s="64">
        <v>446</v>
      </c>
      <c r="J29" s="25"/>
      <c r="K29" s="25"/>
      <c r="L29" s="18">
        <f t="shared" si="1"/>
        <v>0</v>
      </c>
      <c r="N29" s="64" t="s">
        <v>43</v>
      </c>
      <c r="O29" s="29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E29" s="70" t="s">
        <v>20</v>
      </c>
      <c r="AF29" s="72" t="s">
        <v>104</v>
      </c>
      <c r="AG29" s="29"/>
      <c r="AI29" s="126">
        <v>212</v>
      </c>
      <c r="AJ29" s="82" t="s">
        <v>293</v>
      </c>
      <c r="AK29" s="9"/>
    </row>
    <row r="30" spans="2:37" ht="15" customHeight="1">
      <c r="B30" s="62">
        <v>176</v>
      </c>
      <c r="C30" s="62">
        <v>546</v>
      </c>
      <c r="D30" s="25"/>
      <c r="E30" s="9" t="s">
        <v>35</v>
      </c>
      <c r="F30" s="18">
        <f t="shared" si="0"/>
        <v>0</v>
      </c>
      <c r="G30" s="18"/>
      <c r="H30" s="64">
        <v>920</v>
      </c>
      <c r="I30" s="64">
        <v>496</v>
      </c>
      <c r="J30" s="25"/>
      <c r="K30" s="25"/>
      <c r="L30" s="18">
        <f t="shared" si="1"/>
        <v>0</v>
      </c>
      <c r="N30" s="64" t="s">
        <v>44</v>
      </c>
      <c r="O30" s="29"/>
      <c r="Q30" s="33"/>
      <c r="R30" s="30"/>
      <c r="S30" s="30"/>
      <c r="T30" s="30"/>
      <c r="U30" s="30"/>
      <c r="V30" s="30"/>
      <c r="W30" s="33"/>
      <c r="X30" s="33"/>
      <c r="Y30" s="33"/>
      <c r="Z30" s="33"/>
      <c r="AA30" s="33"/>
      <c r="AB30" s="33"/>
      <c r="AC30" s="32"/>
      <c r="AE30" s="70" t="s">
        <v>21</v>
      </c>
      <c r="AF30" s="72" t="s">
        <v>107</v>
      </c>
      <c r="AG30" s="29"/>
      <c r="AI30" s="126">
        <v>213</v>
      </c>
      <c r="AJ30" s="79" t="s">
        <v>207</v>
      </c>
      <c r="AK30" s="9"/>
    </row>
    <row r="31" spans="2:37" ht="15" customHeight="1">
      <c r="B31" s="62">
        <v>176</v>
      </c>
      <c r="C31" s="62">
        <v>596</v>
      </c>
      <c r="D31" s="25"/>
      <c r="E31" s="9" t="s">
        <v>35</v>
      </c>
      <c r="F31" s="18">
        <f t="shared" si="0"/>
        <v>0</v>
      </c>
      <c r="G31" s="18"/>
      <c r="H31" s="64">
        <v>920</v>
      </c>
      <c r="I31" s="64">
        <v>546</v>
      </c>
      <c r="J31" s="25"/>
      <c r="K31" s="25"/>
      <c r="L31" s="18">
        <f t="shared" si="1"/>
        <v>0</v>
      </c>
      <c r="N31" s="64" t="s">
        <v>35</v>
      </c>
      <c r="O31" s="29"/>
      <c r="Q31" s="33"/>
      <c r="R31" s="30"/>
      <c r="S31" s="30"/>
      <c r="T31" s="30"/>
      <c r="U31" s="30"/>
      <c r="V31" s="30"/>
      <c r="W31" s="33"/>
      <c r="X31" s="33"/>
      <c r="Y31" s="33"/>
      <c r="Z31" s="33"/>
      <c r="AA31" s="33"/>
      <c r="AB31" s="33"/>
      <c r="AC31" s="32"/>
      <c r="AE31" s="70" t="s">
        <v>46</v>
      </c>
      <c r="AF31" s="74" t="s">
        <v>108</v>
      </c>
      <c r="AG31" s="29"/>
      <c r="AI31" s="126">
        <v>216</v>
      </c>
      <c r="AJ31" s="79" t="s">
        <v>208</v>
      </c>
      <c r="AK31" s="9"/>
    </row>
    <row r="32" spans="2:37" ht="15" customHeight="1">
      <c r="B32" s="63">
        <v>235</v>
      </c>
      <c r="C32" s="63">
        <v>246</v>
      </c>
      <c r="D32" s="25"/>
      <c r="E32" s="9" t="s">
        <v>35</v>
      </c>
      <c r="F32" s="18">
        <f t="shared" si="0"/>
        <v>0</v>
      </c>
      <c r="G32" s="18"/>
      <c r="H32" s="64">
        <v>920</v>
      </c>
      <c r="I32" s="64">
        <v>596</v>
      </c>
      <c r="J32" s="25"/>
      <c r="K32" s="25"/>
      <c r="L32" s="18">
        <f t="shared" si="1"/>
        <v>0</v>
      </c>
      <c r="N32" s="64" t="s">
        <v>45</v>
      </c>
      <c r="O32" s="29"/>
      <c r="Q32" s="33"/>
      <c r="R32" s="30"/>
      <c r="S32" s="30"/>
      <c r="T32" s="30"/>
      <c r="U32" s="30"/>
      <c r="V32" s="30"/>
      <c r="W32" s="33"/>
      <c r="X32" s="33"/>
      <c r="Y32" s="33"/>
      <c r="Z32" s="33"/>
      <c r="AA32" s="33"/>
      <c r="AB32" s="33"/>
      <c r="AC32" s="32"/>
      <c r="AE32" s="70" t="s">
        <v>47</v>
      </c>
      <c r="AF32" s="72" t="s">
        <v>109</v>
      </c>
      <c r="AG32" s="36"/>
      <c r="AI32" s="126">
        <v>217</v>
      </c>
      <c r="AJ32" s="79" t="s">
        <v>209</v>
      </c>
      <c r="AK32" s="9"/>
    </row>
    <row r="33" spans="2:37" ht="15" customHeight="1">
      <c r="B33" s="63">
        <v>235</v>
      </c>
      <c r="C33" s="63">
        <v>296</v>
      </c>
      <c r="D33" s="25"/>
      <c r="E33" s="9" t="s">
        <v>35</v>
      </c>
      <c r="F33" s="18">
        <f t="shared" si="0"/>
        <v>0</v>
      </c>
      <c r="G33" s="18"/>
      <c r="H33" s="64">
        <v>1102</v>
      </c>
      <c r="I33" s="64">
        <v>246</v>
      </c>
      <c r="J33" s="25"/>
      <c r="K33" s="25"/>
      <c r="L33" s="18">
        <f t="shared" si="1"/>
        <v>0</v>
      </c>
      <c r="N33" s="64" t="s">
        <v>33</v>
      </c>
      <c r="O33" s="29"/>
      <c r="Q33" s="33"/>
      <c r="W33" s="33"/>
      <c r="X33" s="33"/>
      <c r="Y33" s="33"/>
      <c r="Z33" s="33"/>
      <c r="AA33" s="33"/>
      <c r="AB33" s="33"/>
      <c r="AE33" s="70" t="s">
        <v>55</v>
      </c>
      <c r="AF33" s="81" t="s">
        <v>110</v>
      </c>
      <c r="AG33" s="36"/>
      <c r="AI33" s="126">
        <v>218</v>
      </c>
      <c r="AJ33" s="79" t="s">
        <v>268</v>
      </c>
      <c r="AK33" s="9"/>
    </row>
    <row r="34" spans="2:37" ht="15" customHeight="1">
      <c r="B34" s="63">
        <v>235</v>
      </c>
      <c r="C34" s="63">
        <v>346</v>
      </c>
      <c r="D34" s="25"/>
      <c r="E34" s="9" t="s">
        <v>35</v>
      </c>
      <c r="F34" s="18">
        <f t="shared" si="0"/>
        <v>0</v>
      </c>
      <c r="G34" s="18"/>
      <c r="H34" s="64">
        <v>1102</v>
      </c>
      <c r="I34" s="64">
        <v>296</v>
      </c>
      <c r="J34" s="25"/>
      <c r="K34" s="25"/>
      <c r="L34" s="18">
        <f t="shared" si="1"/>
        <v>0</v>
      </c>
      <c r="N34" s="64" t="s">
        <v>73</v>
      </c>
      <c r="O34" s="29"/>
      <c r="Q34" s="33"/>
      <c r="R34" s="38"/>
      <c r="S34" s="38"/>
      <c r="T34" s="38"/>
      <c r="U34" s="38"/>
      <c r="V34" s="38"/>
      <c r="W34" s="33"/>
      <c r="X34" s="33"/>
      <c r="Y34" s="33"/>
      <c r="Z34" s="33"/>
      <c r="AA34" s="33"/>
      <c r="AB34" s="33"/>
      <c r="AC34" s="33"/>
      <c r="AE34" s="70" t="s">
        <v>241</v>
      </c>
      <c r="AF34" s="81" t="s">
        <v>242</v>
      </c>
      <c r="AG34" s="36"/>
      <c r="AI34" s="126">
        <v>219</v>
      </c>
      <c r="AJ34" s="79" t="s">
        <v>210</v>
      </c>
      <c r="AK34" s="9"/>
    </row>
    <row r="35" spans="2:37" ht="15" customHeight="1">
      <c r="B35" s="63">
        <v>235</v>
      </c>
      <c r="C35" s="63">
        <v>396</v>
      </c>
      <c r="D35" s="25"/>
      <c r="E35" s="9" t="s">
        <v>35</v>
      </c>
      <c r="F35" s="18">
        <f t="shared" si="0"/>
        <v>0</v>
      </c>
      <c r="G35" s="18"/>
      <c r="H35" s="64">
        <v>1102</v>
      </c>
      <c r="I35" s="64">
        <v>346</v>
      </c>
      <c r="J35" s="25"/>
      <c r="K35" s="25"/>
      <c r="L35" s="18">
        <f t="shared" si="1"/>
        <v>0</v>
      </c>
      <c r="N35" s="64" t="s">
        <v>278</v>
      </c>
      <c r="O35" s="29"/>
      <c r="Q35" s="33"/>
      <c r="R35" s="11" t="s">
        <v>285</v>
      </c>
      <c r="S35" s="11"/>
      <c r="T35" s="11"/>
      <c r="U35" s="11"/>
      <c r="V35" s="11"/>
      <c r="W35" s="67" t="s">
        <v>288</v>
      </c>
      <c r="X35" s="67"/>
      <c r="Y35" s="67"/>
      <c r="Z35" s="67" t="s">
        <v>289</v>
      </c>
      <c r="AA35" s="67"/>
      <c r="AB35" s="67"/>
      <c r="AC35" s="11"/>
      <c r="AE35" s="70" t="s">
        <v>56</v>
      </c>
      <c r="AF35" s="81" t="s">
        <v>111</v>
      </c>
      <c r="AG35" s="29"/>
      <c r="AI35" s="126">
        <v>220</v>
      </c>
      <c r="AJ35" s="78" t="s">
        <v>211</v>
      </c>
      <c r="AK35" s="9"/>
    </row>
    <row r="36" spans="2:37" ht="15" customHeight="1">
      <c r="B36" s="63">
        <v>235</v>
      </c>
      <c r="C36" s="63">
        <v>446</v>
      </c>
      <c r="D36" s="25"/>
      <c r="E36" s="9" t="s">
        <v>35</v>
      </c>
      <c r="F36" s="18">
        <f t="shared" si="0"/>
        <v>0</v>
      </c>
      <c r="G36" s="18"/>
      <c r="H36" s="64">
        <v>1102</v>
      </c>
      <c r="I36" s="64">
        <v>396</v>
      </c>
      <c r="J36" s="25"/>
      <c r="K36" s="25"/>
      <c r="L36" s="18">
        <f t="shared" si="1"/>
        <v>0</v>
      </c>
      <c r="N36" s="62" t="s">
        <v>50</v>
      </c>
      <c r="O36" s="30"/>
      <c r="Q36" s="11"/>
      <c r="R36" s="16"/>
      <c r="S36" s="16"/>
      <c r="T36" s="16"/>
      <c r="U36" s="22"/>
      <c r="V36" s="65" t="s">
        <v>192</v>
      </c>
      <c r="W36" s="87"/>
      <c r="X36" s="88"/>
      <c r="Y36" s="89"/>
      <c r="Z36" s="87"/>
      <c r="AA36" s="88"/>
      <c r="AB36" s="89"/>
      <c r="AC36" s="11"/>
      <c r="AE36" s="70" t="s">
        <v>57</v>
      </c>
      <c r="AF36" s="75" t="s">
        <v>61</v>
      </c>
      <c r="AG36" s="29"/>
      <c r="AI36" s="126">
        <v>221</v>
      </c>
      <c r="AJ36" s="78" t="s">
        <v>212</v>
      </c>
      <c r="AK36" s="9"/>
    </row>
    <row r="37" spans="2:37" ht="15" customHeight="1">
      <c r="B37" s="63">
        <v>235</v>
      </c>
      <c r="C37" s="63">
        <v>496</v>
      </c>
      <c r="D37" s="25"/>
      <c r="E37" s="9" t="s">
        <v>35</v>
      </c>
      <c r="F37" s="18">
        <f t="shared" si="0"/>
        <v>0</v>
      </c>
      <c r="G37" s="18"/>
      <c r="H37" s="64">
        <v>1102</v>
      </c>
      <c r="I37" s="64">
        <v>446</v>
      </c>
      <c r="J37" s="25"/>
      <c r="K37" s="25"/>
      <c r="L37" s="18">
        <f t="shared" si="1"/>
        <v>0</v>
      </c>
      <c r="N37" s="62" t="s">
        <v>279</v>
      </c>
      <c r="O37" s="30"/>
      <c r="Q37" s="11"/>
      <c r="R37" s="16" t="s">
        <v>286</v>
      </c>
      <c r="S37" s="16"/>
      <c r="T37" s="16"/>
      <c r="U37" s="22"/>
      <c r="V37" s="66"/>
      <c r="W37" s="87"/>
      <c r="X37" s="88"/>
      <c r="Y37" s="89"/>
      <c r="Z37" s="87"/>
      <c r="AA37" s="88"/>
      <c r="AB37" s="89"/>
      <c r="AE37" s="70" t="s">
        <v>58</v>
      </c>
      <c r="AF37" s="75" t="s">
        <v>112</v>
      </c>
      <c r="AG37" s="29"/>
      <c r="AI37" s="126">
        <v>222</v>
      </c>
      <c r="AJ37" s="78" t="s">
        <v>267</v>
      </c>
      <c r="AK37" s="9"/>
    </row>
    <row r="38" spans="2:37" ht="15" customHeight="1">
      <c r="B38" s="63">
        <v>235</v>
      </c>
      <c r="C38" s="63">
        <v>546</v>
      </c>
      <c r="D38" s="25"/>
      <c r="E38" s="9" t="s">
        <v>35</v>
      </c>
      <c r="F38" s="18">
        <f t="shared" si="0"/>
        <v>0</v>
      </c>
      <c r="G38" s="18"/>
      <c r="H38" s="64">
        <v>1102</v>
      </c>
      <c r="I38" s="64">
        <v>496</v>
      </c>
      <c r="J38" s="25"/>
      <c r="K38" s="25"/>
      <c r="L38" s="18">
        <f t="shared" si="1"/>
        <v>0</v>
      </c>
      <c r="N38" s="62" t="s">
        <v>77</v>
      </c>
      <c r="O38" s="30"/>
      <c r="Q38" s="15"/>
      <c r="R38" s="16"/>
      <c r="S38" s="16"/>
      <c r="T38" s="16"/>
      <c r="U38" s="22"/>
      <c r="V38" s="66" t="s">
        <v>193</v>
      </c>
      <c r="W38" s="92"/>
      <c r="X38" s="92"/>
      <c r="Y38" s="92"/>
      <c r="Z38" s="92"/>
      <c r="AA38" s="92"/>
      <c r="AB38" s="92"/>
      <c r="AE38" s="70" t="s">
        <v>59</v>
      </c>
      <c r="AF38" s="75" t="s">
        <v>113</v>
      </c>
      <c r="AG38" s="29"/>
      <c r="AI38" s="126">
        <v>223</v>
      </c>
      <c r="AJ38" s="78" t="s">
        <v>294</v>
      </c>
      <c r="AK38" s="9"/>
    </row>
    <row r="39" spans="2:37" ht="15" customHeight="1">
      <c r="B39" s="63">
        <v>235</v>
      </c>
      <c r="C39" s="63">
        <v>596</v>
      </c>
      <c r="D39" s="25"/>
      <c r="E39" s="9" t="s">
        <v>35</v>
      </c>
      <c r="F39" s="18">
        <f t="shared" si="0"/>
        <v>0</v>
      </c>
      <c r="G39" s="18"/>
      <c r="H39" s="64">
        <v>1102</v>
      </c>
      <c r="I39" s="64">
        <v>546</v>
      </c>
      <c r="J39" s="25"/>
      <c r="K39" s="25"/>
      <c r="L39" s="18">
        <f t="shared" si="1"/>
        <v>0</v>
      </c>
      <c r="N39" s="62" t="s">
        <v>48</v>
      </c>
      <c r="O39" s="30"/>
      <c r="R39" s="22"/>
      <c r="S39" s="22"/>
      <c r="T39" s="22"/>
      <c r="U39" s="22" t="s">
        <v>62</v>
      </c>
      <c r="V39" s="22"/>
      <c r="W39" s="87"/>
      <c r="X39" s="88"/>
      <c r="Y39" s="89"/>
      <c r="Z39" s="87"/>
      <c r="AA39" s="88"/>
      <c r="AB39" s="89"/>
      <c r="AE39" s="70" t="s">
        <v>60</v>
      </c>
      <c r="AF39" s="75" t="s">
        <v>114</v>
      </c>
      <c r="AG39" s="29"/>
      <c r="AI39" s="126">
        <v>224</v>
      </c>
      <c r="AJ39" s="78" t="s">
        <v>213</v>
      </c>
      <c r="AK39" s="9"/>
    </row>
    <row r="40" spans="2:37" ht="15" customHeight="1">
      <c r="B40" s="64">
        <v>283</v>
      </c>
      <c r="C40" s="64">
        <v>246</v>
      </c>
      <c r="D40" s="25"/>
      <c r="E40" s="25"/>
      <c r="F40" s="18">
        <f t="shared" si="0"/>
        <v>0</v>
      </c>
      <c r="G40" s="18"/>
      <c r="H40" s="64">
        <v>1102</v>
      </c>
      <c r="I40" s="64">
        <v>596</v>
      </c>
      <c r="J40" s="25"/>
      <c r="K40" s="25"/>
      <c r="L40" s="18">
        <f t="shared" si="1"/>
        <v>0</v>
      </c>
      <c r="N40" s="62" t="s">
        <v>86</v>
      </c>
      <c r="O40" s="30"/>
      <c r="W40" s="92"/>
      <c r="X40" s="92"/>
      <c r="Y40" s="92"/>
      <c r="Z40" s="92"/>
      <c r="AA40" s="92"/>
      <c r="AB40" s="92"/>
      <c r="AE40" s="70" t="s">
        <v>63</v>
      </c>
      <c r="AF40" s="81" t="s">
        <v>115</v>
      </c>
      <c r="AG40" s="29"/>
      <c r="AI40" s="126">
        <v>226</v>
      </c>
      <c r="AJ40" s="78" t="s">
        <v>215</v>
      </c>
      <c r="AK40" s="9"/>
    </row>
    <row r="41" spans="2:37" ht="15" customHeight="1">
      <c r="B41" s="64">
        <v>283</v>
      </c>
      <c r="C41" s="64">
        <v>296</v>
      </c>
      <c r="D41" s="25"/>
      <c r="E41" s="25"/>
      <c r="F41" s="18">
        <f t="shared" si="0"/>
        <v>0</v>
      </c>
      <c r="G41" s="18"/>
      <c r="H41" s="64">
        <v>1080</v>
      </c>
      <c r="I41" s="64">
        <v>296</v>
      </c>
      <c r="J41" s="25"/>
      <c r="K41" s="25"/>
      <c r="L41" s="18">
        <f t="shared" si="1"/>
        <v>0</v>
      </c>
      <c r="N41" s="62" t="s">
        <v>54</v>
      </c>
      <c r="O41" s="30"/>
      <c r="R41" s="4"/>
      <c r="S41" s="4"/>
      <c r="T41" s="4"/>
      <c r="V41" s="45"/>
      <c r="AE41" s="70" t="s">
        <v>64</v>
      </c>
      <c r="AF41" s="81" t="s">
        <v>116</v>
      </c>
      <c r="AG41" s="29"/>
      <c r="AI41" s="126">
        <v>227</v>
      </c>
      <c r="AJ41" s="78" t="s">
        <v>216</v>
      </c>
      <c r="AK41" s="9"/>
    </row>
    <row r="42" spans="2:37" ht="15" customHeight="1">
      <c r="B42" s="64">
        <v>283</v>
      </c>
      <c r="C42" s="64">
        <v>346</v>
      </c>
      <c r="D42" s="25"/>
      <c r="E42" s="25"/>
      <c r="F42" s="18">
        <f t="shared" si="0"/>
        <v>0</v>
      </c>
      <c r="G42" s="18"/>
      <c r="H42" s="64">
        <v>1080</v>
      </c>
      <c r="I42" s="64">
        <v>396</v>
      </c>
      <c r="J42" s="25"/>
      <c r="K42" s="25"/>
      <c r="L42" s="18">
        <f t="shared" si="1"/>
        <v>0</v>
      </c>
      <c r="N42" s="62" t="s">
        <v>280</v>
      </c>
      <c r="O42" s="30"/>
      <c r="P42" s="4" t="s">
        <v>290</v>
      </c>
      <c r="Q42" s="4"/>
      <c r="R42" s="4"/>
      <c r="S42" s="4"/>
      <c r="T42" s="4"/>
      <c r="W42" s="90"/>
      <c r="X42" s="90"/>
      <c r="Y42" s="90"/>
      <c r="AE42" s="70" t="s">
        <v>65</v>
      </c>
      <c r="AF42" s="81" t="s">
        <v>117</v>
      </c>
      <c r="AG42" s="29"/>
      <c r="AI42" s="126">
        <v>228</v>
      </c>
      <c r="AJ42" s="78" t="s">
        <v>295</v>
      </c>
      <c r="AK42" s="9"/>
    </row>
    <row r="43" spans="2:37" ht="15" customHeight="1">
      <c r="B43" s="64">
        <v>283</v>
      </c>
      <c r="C43" s="64">
        <v>396</v>
      </c>
      <c r="D43" s="25"/>
      <c r="E43" s="25"/>
      <c r="F43" s="18">
        <f t="shared" si="0"/>
        <v>0</v>
      </c>
      <c r="G43" s="18"/>
      <c r="H43" s="64">
        <v>1080</v>
      </c>
      <c r="I43" s="64">
        <v>596</v>
      </c>
      <c r="J43" s="25"/>
      <c r="K43" s="25"/>
      <c r="L43" s="18">
        <f t="shared" si="1"/>
        <v>0</v>
      </c>
      <c r="N43" s="62" t="s">
        <v>49</v>
      </c>
      <c r="O43" s="30"/>
      <c r="Q43" s="15"/>
      <c r="R43" s="4"/>
      <c r="S43" s="4"/>
      <c r="T43" s="4"/>
      <c r="U43" s="4"/>
      <c r="V43" s="4"/>
      <c r="AE43" s="76" t="s">
        <v>70</v>
      </c>
      <c r="AF43" s="77" t="s">
        <v>118</v>
      </c>
      <c r="AG43" s="29"/>
      <c r="AI43" s="126">
        <v>229</v>
      </c>
      <c r="AJ43" s="78" t="s">
        <v>217</v>
      </c>
      <c r="AK43" s="9"/>
    </row>
    <row r="44" spans="2:37" ht="15" customHeight="1">
      <c r="B44" s="64">
        <v>283</v>
      </c>
      <c r="C44" s="64">
        <v>446</v>
      </c>
      <c r="D44" s="25"/>
      <c r="E44" s="25"/>
      <c r="F44" s="18">
        <f t="shared" si="0"/>
        <v>0</v>
      </c>
      <c r="G44" s="18"/>
      <c r="H44" s="64">
        <v>1243</v>
      </c>
      <c r="I44" s="64">
        <v>296</v>
      </c>
      <c r="J44" s="25"/>
      <c r="K44" s="25"/>
      <c r="L44" s="18">
        <f t="shared" si="1"/>
        <v>0</v>
      </c>
      <c r="N44" s="62" t="s">
        <v>87</v>
      </c>
      <c r="O44" s="30"/>
      <c r="Q44" s="15"/>
      <c r="R44" s="4"/>
      <c r="S44" s="4"/>
      <c r="T44" s="4"/>
      <c r="V44" s="17"/>
      <c r="W44" s="95"/>
      <c r="X44" s="95"/>
      <c r="Y44" s="95"/>
      <c r="Z44" s="95"/>
      <c r="AA44" s="95"/>
      <c r="AB44" s="95"/>
      <c r="AC44" s="11"/>
      <c r="AE44" s="76" t="s">
        <v>71</v>
      </c>
      <c r="AF44" s="77" t="s">
        <v>119</v>
      </c>
      <c r="AG44" s="29"/>
      <c r="AI44" s="64">
        <v>230</v>
      </c>
      <c r="AJ44" s="78" t="s">
        <v>218</v>
      </c>
      <c r="AK44" s="9"/>
    </row>
    <row r="45" spans="2:37" ht="15" customHeight="1">
      <c r="B45" s="64">
        <v>283</v>
      </c>
      <c r="C45" s="64">
        <v>496</v>
      </c>
      <c r="D45" s="25"/>
      <c r="E45" s="25"/>
      <c r="F45" s="18">
        <f t="shared" si="0"/>
        <v>0</v>
      </c>
      <c r="G45" s="18"/>
      <c r="H45" s="64">
        <v>1243</v>
      </c>
      <c r="I45" s="64">
        <v>396</v>
      </c>
      <c r="J45" s="25"/>
      <c r="K45" s="25"/>
      <c r="L45" s="18">
        <f t="shared" si="1"/>
        <v>0</v>
      </c>
      <c r="N45" s="62" t="s">
        <v>75</v>
      </c>
      <c r="O45" s="30"/>
      <c r="Q45" s="15"/>
      <c r="R45" s="4"/>
      <c r="S45" s="4"/>
      <c r="T45" s="4"/>
      <c r="V45" s="17"/>
      <c r="W45" s="8"/>
      <c r="X45" s="8"/>
      <c r="Y45" s="8"/>
      <c r="Z45" s="4"/>
      <c r="AA45" s="11"/>
      <c r="AB45" s="11"/>
      <c r="AC45" s="11"/>
      <c r="AE45" s="64">
        <v>85</v>
      </c>
      <c r="AF45" s="78" t="s">
        <v>120</v>
      </c>
      <c r="AG45" s="29"/>
      <c r="AI45" s="64">
        <v>231</v>
      </c>
      <c r="AJ45" s="78" t="s">
        <v>296</v>
      </c>
      <c r="AK45" s="9"/>
    </row>
    <row r="46" spans="2:37" ht="15" customHeight="1">
      <c r="B46" s="64">
        <v>283</v>
      </c>
      <c r="C46" s="64">
        <v>546</v>
      </c>
      <c r="D46" s="25"/>
      <c r="E46" s="25"/>
      <c r="F46" s="18">
        <f t="shared" si="0"/>
        <v>0</v>
      </c>
      <c r="G46" s="18"/>
      <c r="H46" s="64">
        <v>1243</v>
      </c>
      <c r="I46" s="64">
        <v>596</v>
      </c>
      <c r="J46" s="25"/>
      <c r="K46" s="25"/>
      <c r="L46" s="18">
        <f t="shared" si="1"/>
        <v>0</v>
      </c>
      <c r="N46" s="62" t="s">
        <v>88</v>
      </c>
      <c r="O46" s="30"/>
      <c r="Q46" s="15"/>
      <c r="R46" s="4"/>
      <c r="S46" s="4"/>
      <c r="T46" s="4"/>
      <c r="V46" s="17"/>
      <c r="W46" s="8"/>
      <c r="X46" s="8"/>
      <c r="Y46" s="8"/>
      <c r="Z46" s="4"/>
      <c r="AA46" s="11"/>
      <c r="AB46" s="11"/>
      <c r="AC46" s="11"/>
      <c r="AE46" s="64">
        <v>87</v>
      </c>
      <c r="AF46" s="77" t="s">
        <v>121</v>
      </c>
      <c r="AG46" s="29"/>
      <c r="AI46" s="64">
        <v>232</v>
      </c>
      <c r="AJ46" s="78" t="s">
        <v>219</v>
      </c>
      <c r="AK46" s="9"/>
    </row>
    <row r="47" spans="2:37" ht="15" customHeight="1">
      <c r="B47" s="64">
        <v>283</v>
      </c>
      <c r="C47" s="64">
        <v>596</v>
      </c>
      <c r="D47" s="25"/>
      <c r="E47" s="25"/>
      <c r="F47" s="18">
        <f t="shared" si="0"/>
        <v>0</v>
      </c>
      <c r="G47" s="18"/>
      <c r="H47" s="64">
        <v>1286</v>
      </c>
      <c r="I47" s="64">
        <v>296</v>
      </c>
      <c r="J47" s="25"/>
      <c r="K47" s="25"/>
      <c r="L47" s="18">
        <f t="shared" si="1"/>
        <v>0</v>
      </c>
      <c r="N47" s="62" t="s">
        <v>281</v>
      </c>
      <c r="O47" s="30"/>
      <c r="Q47" s="15"/>
      <c r="R47" s="4"/>
      <c r="S47" s="4"/>
      <c r="T47" s="4"/>
      <c r="V47" s="17"/>
      <c r="W47" s="8"/>
      <c r="X47" s="8"/>
      <c r="Y47" s="8"/>
      <c r="Z47" s="4"/>
      <c r="AA47" s="11"/>
      <c r="AB47" s="11"/>
      <c r="AC47" s="11"/>
      <c r="AE47" s="64">
        <v>88</v>
      </c>
      <c r="AF47" s="77" t="s">
        <v>122</v>
      </c>
      <c r="AG47" s="29"/>
      <c r="AI47" s="64">
        <v>233</v>
      </c>
      <c r="AJ47" s="78" t="s">
        <v>220</v>
      </c>
      <c r="AK47" s="9"/>
    </row>
    <row r="48" spans="2:37" ht="15" customHeight="1">
      <c r="B48" s="64">
        <v>283</v>
      </c>
      <c r="C48" s="64">
        <v>696</v>
      </c>
      <c r="D48" s="26"/>
      <c r="E48" s="26"/>
      <c r="F48" s="18">
        <f t="shared" si="0"/>
        <v>0</v>
      </c>
      <c r="G48" s="18"/>
      <c r="H48" s="64">
        <v>1286</v>
      </c>
      <c r="I48" s="64">
        <v>396</v>
      </c>
      <c r="J48" s="25"/>
      <c r="K48" s="25"/>
      <c r="L48" s="18">
        <f t="shared" si="1"/>
        <v>0</v>
      </c>
      <c r="N48" s="62" t="s">
        <v>72</v>
      </c>
      <c r="O48" s="30"/>
      <c r="Q48" s="15"/>
      <c r="R48" s="4"/>
      <c r="S48" s="4"/>
      <c r="T48" s="4"/>
      <c r="V48" s="17"/>
      <c r="W48" s="8"/>
      <c r="X48" s="8"/>
      <c r="Y48" s="8"/>
      <c r="Z48" s="4"/>
      <c r="AA48" s="11"/>
      <c r="AB48" s="11"/>
      <c r="AC48" s="11"/>
      <c r="AE48" s="64">
        <v>92</v>
      </c>
      <c r="AF48" s="77" t="s">
        <v>123</v>
      </c>
      <c r="AG48" s="29"/>
      <c r="AI48" s="64">
        <v>234</v>
      </c>
      <c r="AJ48" s="78" t="s">
        <v>221</v>
      </c>
      <c r="AK48" s="9"/>
    </row>
    <row r="49" spans="2:37" ht="15" customHeight="1">
      <c r="B49" s="64">
        <v>283</v>
      </c>
      <c r="C49" s="64">
        <v>796</v>
      </c>
      <c r="D49" s="26"/>
      <c r="E49" s="26"/>
      <c r="F49" s="18">
        <f t="shared" si="0"/>
        <v>0</v>
      </c>
      <c r="G49" s="18"/>
      <c r="H49" s="64">
        <v>1286</v>
      </c>
      <c r="I49" s="64">
        <v>596</v>
      </c>
      <c r="J49" s="25"/>
      <c r="K49" s="25"/>
      <c r="L49" s="18">
        <f t="shared" si="1"/>
        <v>0</v>
      </c>
      <c r="M49" s="21"/>
      <c r="N49" s="62" t="s">
        <v>85</v>
      </c>
      <c r="O49" s="39"/>
      <c r="Q49" s="15"/>
      <c r="R49" s="4"/>
      <c r="S49" s="4"/>
      <c r="T49" s="4"/>
      <c r="V49" s="17"/>
      <c r="W49" s="8"/>
      <c r="X49" s="8"/>
      <c r="Y49" s="8"/>
      <c r="Z49" s="4"/>
      <c r="AA49" s="11"/>
      <c r="AB49" s="11"/>
      <c r="AC49" s="11"/>
      <c r="AE49" s="64">
        <v>96</v>
      </c>
      <c r="AF49" s="77" t="s">
        <v>124</v>
      </c>
      <c r="AG49" s="29"/>
      <c r="AI49" s="64">
        <v>235</v>
      </c>
      <c r="AJ49" s="78" t="s">
        <v>158</v>
      </c>
      <c r="AK49" s="9"/>
    </row>
    <row r="50" spans="2:37" ht="15" customHeight="1">
      <c r="B50" s="64">
        <v>283</v>
      </c>
      <c r="C50" s="64">
        <v>896</v>
      </c>
      <c r="D50" s="26"/>
      <c r="E50" s="26"/>
      <c r="F50" s="18">
        <f t="shared" si="0"/>
        <v>0</v>
      </c>
      <c r="G50" s="18"/>
      <c r="H50" s="64">
        <v>1354</v>
      </c>
      <c r="I50" s="64">
        <v>296</v>
      </c>
      <c r="J50" s="25"/>
      <c r="K50" s="25"/>
      <c r="L50" s="18">
        <f t="shared" si="1"/>
        <v>0</v>
      </c>
      <c r="M50" s="23"/>
      <c r="N50" s="62" t="s">
        <v>52</v>
      </c>
      <c r="O50" s="39"/>
      <c r="Q50" s="15"/>
      <c r="R50" s="4"/>
      <c r="S50" s="4"/>
      <c r="T50" s="4"/>
      <c r="V50" s="17"/>
      <c r="W50" s="8"/>
      <c r="X50" s="8"/>
      <c r="Y50" s="8"/>
      <c r="Z50" s="4"/>
      <c r="AA50" s="11"/>
      <c r="AB50" s="11"/>
      <c r="AC50" s="11"/>
      <c r="AE50" s="64">
        <v>97</v>
      </c>
      <c r="AF50" s="77" t="s">
        <v>125</v>
      </c>
      <c r="AG50" s="29"/>
      <c r="AI50" s="64">
        <v>236</v>
      </c>
      <c r="AJ50" s="78" t="s">
        <v>222</v>
      </c>
      <c r="AK50" s="9"/>
    </row>
    <row r="51" spans="2:37" ht="15" customHeight="1">
      <c r="B51" s="64">
        <v>283</v>
      </c>
      <c r="C51" s="64">
        <v>996</v>
      </c>
      <c r="D51" s="26"/>
      <c r="E51" s="26"/>
      <c r="F51" s="18">
        <f t="shared" si="0"/>
        <v>0</v>
      </c>
      <c r="G51" s="18"/>
      <c r="H51" s="64">
        <v>1354</v>
      </c>
      <c r="I51" s="64">
        <v>396</v>
      </c>
      <c r="J51" s="25"/>
      <c r="K51" s="25"/>
      <c r="L51" s="18">
        <f t="shared" si="1"/>
        <v>0</v>
      </c>
      <c r="M51" s="23"/>
      <c r="N51" s="62" t="s">
        <v>282</v>
      </c>
      <c r="O51" s="39"/>
      <c r="Q51" s="15"/>
      <c r="R51" s="4"/>
      <c r="S51" s="4"/>
      <c r="T51" s="4"/>
      <c r="V51" s="17"/>
      <c r="W51" s="8"/>
      <c r="X51" s="8"/>
      <c r="Y51" s="8"/>
      <c r="Z51" s="4"/>
      <c r="AA51" s="11"/>
      <c r="AB51" s="11"/>
      <c r="AC51" s="11"/>
      <c r="AE51" s="64">
        <v>98</v>
      </c>
      <c r="AF51" s="77" t="s">
        <v>126</v>
      </c>
      <c r="AG51" s="29"/>
      <c r="AI51" s="64">
        <v>237</v>
      </c>
      <c r="AJ51" s="78" t="s">
        <v>223</v>
      </c>
      <c r="AK51" s="9"/>
    </row>
    <row r="52" spans="2:37" ht="15" customHeight="1">
      <c r="B52" s="64">
        <v>283</v>
      </c>
      <c r="C52" s="64">
        <v>1096</v>
      </c>
      <c r="D52" s="26"/>
      <c r="E52" s="26"/>
      <c r="F52" s="18">
        <f t="shared" si="0"/>
        <v>0</v>
      </c>
      <c r="G52" s="18"/>
      <c r="H52" s="64">
        <v>1354</v>
      </c>
      <c r="I52" s="64">
        <v>596</v>
      </c>
      <c r="J52" s="25"/>
      <c r="K52" s="25"/>
      <c r="L52" s="18">
        <f t="shared" si="1"/>
        <v>0</v>
      </c>
      <c r="M52" s="23"/>
      <c r="N52" s="62" t="s">
        <v>53</v>
      </c>
      <c r="O52" s="30"/>
      <c r="Q52" s="15"/>
      <c r="R52" s="4"/>
      <c r="S52" s="4"/>
      <c r="T52" s="4"/>
      <c r="V52" s="17"/>
      <c r="W52" s="8"/>
      <c r="X52" s="8"/>
      <c r="Y52" s="8"/>
      <c r="Z52" s="4"/>
      <c r="AA52" s="11"/>
      <c r="AB52" s="11"/>
      <c r="AC52" s="11"/>
      <c r="AE52" s="64">
        <v>99</v>
      </c>
      <c r="AF52" s="77" t="s">
        <v>127</v>
      </c>
      <c r="AG52" s="29"/>
      <c r="AI52" s="64">
        <v>238</v>
      </c>
      <c r="AJ52" s="78" t="s">
        <v>224</v>
      </c>
      <c r="AK52" s="9"/>
    </row>
    <row r="53" spans="2:37" ht="15" customHeight="1">
      <c r="B53" s="64">
        <v>355</v>
      </c>
      <c r="C53" s="64">
        <v>246</v>
      </c>
      <c r="D53" s="25"/>
      <c r="E53" s="25"/>
      <c r="F53" s="18">
        <f t="shared" si="0"/>
        <v>0</v>
      </c>
      <c r="G53" s="18"/>
      <c r="H53" s="64">
        <v>1510</v>
      </c>
      <c r="I53" s="64">
        <v>296</v>
      </c>
      <c r="J53" s="25"/>
      <c r="K53" s="25"/>
      <c r="L53" s="18">
        <f t="shared" si="1"/>
        <v>0</v>
      </c>
      <c r="M53" s="23"/>
      <c r="N53" s="62" t="s">
        <v>74</v>
      </c>
      <c r="O53" s="30"/>
      <c r="Q53" s="15"/>
      <c r="R53" s="4"/>
      <c r="S53" s="4"/>
      <c r="T53" s="4"/>
      <c r="V53" s="17"/>
      <c r="W53" s="8"/>
      <c r="X53" s="8"/>
      <c r="Y53" s="8"/>
      <c r="Z53" s="4"/>
      <c r="AA53" s="11"/>
      <c r="AB53" s="11"/>
      <c r="AC53" s="11"/>
      <c r="AE53" s="64">
        <v>100</v>
      </c>
      <c r="AF53" s="77" t="s">
        <v>128</v>
      </c>
      <c r="AG53" s="29"/>
      <c r="AI53" s="64">
        <v>239</v>
      </c>
      <c r="AJ53" s="78" t="s">
        <v>225</v>
      </c>
      <c r="AK53" s="9"/>
    </row>
    <row r="54" spans="2:37" ht="15" customHeight="1">
      <c r="B54" s="64">
        <v>355</v>
      </c>
      <c r="C54" s="64">
        <v>296</v>
      </c>
      <c r="D54" s="25"/>
      <c r="E54" s="25"/>
      <c r="F54" s="18">
        <f t="shared" si="0"/>
        <v>0</v>
      </c>
      <c r="G54" s="18"/>
      <c r="H54" s="64">
        <v>1510</v>
      </c>
      <c r="I54" s="64">
        <v>396</v>
      </c>
      <c r="J54" s="25"/>
      <c r="K54" s="25"/>
      <c r="L54" s="18">
        <f t="shared" si="1"/>
        <v>0</v>
      </c>
      <c r="M54" s="23"/>
      <c r="N54" s="62" t="s">
        <v>90</v>
      </c>
      <c r="O54" s="30"/>
      <c r="Q54" s="15"/>
      <c r="R54" s="4"/>
      <c r="S54" s="4"/>
      <c r="T54" s="4"/>
      <c r="V54" s="17"/>
      <c r="W54" s="8"/>
      <c r="X54" s="8"/>
      <c r="Y54" s="8"/>
      <c r="Z54" s="4"/>
      <c r="AA54" s="11"/>
      <c r="AB54" s="11"/>
      <c r="AC54" s="11"/>
      <c r="AE54" s="64">
        <v>101</v>
      </c>
      <c r="AF54" s="77" t="s">
        <v>129</v>
      </c>
      <c r="AG54" s="29"/>
      <c r="AI54" s="64">
        <v>240</v>
      </c>
      <c r="AJ54" s="78" t="s">
        <v>226</v>
      </c>
      <c r="AK54" s="9"/>
    </row>
    <row r="55" spans="2:37" ht="15" customHeight="1">
      <c r="B55" s="64">
        <v>355</v>
      </c>
      <c r="C55" s="64">
        <v>346</v>
      </c>
      <c r="D55" s="25"/>
      <c r="E55" s="25"/>
      <c r="F55" s="18">
        <f t="shared" si="0"/>
        <v>0</v>
      </c>
      <c r="G55" s="18"/>
      <c r="H55" s="64">
        <v>1510</v>
      </c>
      <c r="I55" s="64">
        <v>596</v>
      </c>
      <c r="J55" s="25"/>
      <c r="K55" s="25"/>
      <c r="L55" s="18">
        <f t="shared" si="1"/>
        <v>0</v>
      </c>
      <c r="M55" s="23"/>
      <c r="N55" s="62" t="s">
        <v>89</v>
      </c>
      <c r="O55" s="30"/>
      <c r="Q55" s="15"/>
      <c r="R55" s="4"/>
      <c r="S55" s="4"/>
      <c r="T55" s="4"/>
      <c r="V55" s="17"/>
      <c r="W55" s="8"/>
      <c r="X55" s="8"/>
      <c r="Y55" s="8"/>
      <c r="Z55" s="4"/>
      <c r="AA55" s="11"/>
      <c r="AB55" s="11"/>
      <c r="AC55" s="11"/>
      <c r="AE55" s="64">
        <v>105</v>
      </c>
      <c r="AF55" s="77" t="s">
        <v>130</v>
      </c>
      <c r="AG55" s="29"/>
      <c r="AI55" s="64">
        <v>241</v>
      </c>
      <c r="AJ55" s="78" t="s">
        <v>269</v>
      </c>
      <c r="AK55" s="9"/>
    </row>
    <row r="56" spans="2:37" ht="15" customHeight="1">
      <c r="B56" s="64">
        <v>355</v>
      </c>
      <c r="C56" s="64">
        <v>396</v>
      </c>
      <c r="D56" s="25"/>
      <c r="E56" s="25"/>
      <c r="F56" s="18">
        <f t="shared" si="0"/>
        <v>0</v>
      </c>
      <c r="G56" s="18"/>
      <c r="H56" s="64">
        <v>1960</v>
      </c>
      <c r="I56" s="64">
        <v>296</v>
      </c>
      <c r="J56" s="25"/>
      <c r="K56" s="25"/>
      <c r="L56" s="18">
        <f t="shared" si="1"/>
        <v>0</v>
      </c>
      <c r="M56" s="23"/>
      <c r="N56" s="62" t="s">
        <v>283</v>
      </c>
      <c r="O56" s="30"/>
      <c r="Q56" s="15"/>
      <c r="R56" s="4"/>
      <c r="S56" s="4"/>
      <c r="T56" s="4"/>
      <c r="V56" s="17"/>
      <c r="W56" s="8"/>
      <c r="X56" s="8"/>
      <c r="Y56" s="8"/>
      <c r="Z56" s="4"/>
      <c r="AA56" s="11"/>
      <c r="AB56" s="11"/>
      <c r="AC56" s="11"/>
      <c r="AE56" s="64">
        <v>108</v>
      </c>
      <c r="AF56" s="79" t="s">
        <v>131</v>
      </c>
      <c r="AG56" s="29"/>
      <c r="AI56" s="64">
        <v>242</v>
      </c>
      <c r="AJ56" s="78" t="s">
        <v>227</v>
      </c>
      <c r="AK56" s="9"/>
    </row>
    <row r="57" spans="2:37" ht="15" customHeight="1">
      <c r="B57" s="64">
        <v>355</v>
      </c>
      <c r="C57" s="64">
        <v>446</v>
      </c>
      <c r="D57" s="25"/>
      <c r="E57" s="25"/>
      <c r="F57" s="18">
        <f t="shared" si="0"/>
        <v>0</v>
      </c>
      <c r="G57" s="18"/>
      <c r="H57" s="64">
        <v>1960</v>
      </c>
      <c r="I57" s="64">
        <v>396</v>
      </c>
      <c r="J57" s="39"/>
      <c r="K57" s="39"/>
      <c r="L57" s="18">
        <f t="shared" si="1"/>
        <v>0</v>
      </c>
      <c r="M57" s="23"/>
      <c r="N57" s="62" t="s">
        <v>76</v>
      </c>
      <c r="O57" s="30"/>
      <c r="Q57" s="15"/>
      <c r="R57" s="4"/>
      <c r="S57" s="4"/>
      <c r="T57" s="4"/>
      <c r="V57" s="17"/>
      <c r="W57" s="8"/>
      <c r="X57" s="8"/>
      <c r="Y57" s="8"/>
      <c r="Z57" s="4"/>
      <c r="AA57" s="11"/>
      <c r="AB57" s="11"/>
      <c r="AC57" s="11"/>
      <c r="AE57" s="64">
        <v>110</v>
      </c>
      <c r="AF57" s="79" t="s">
        <v>132</v>
      </c>
      <c r="AG57" s="29"/>
      <c r="AI57" s="64">
        <v>243</v>
      </c>
      <c r="AJ57" s="78" t="s">
        <v>229</v>
      </c>
      <c r="AK57" s="9"/>
    </row>
    <row r="58" spans="2:37" ht="15" customHeight="1">
      <c r="B58" s="64">
        <v>355</v>
      </c>
      <c r="C58" s="64">
        <v>496</v>
      </c>
      <c r="D58" s="25"/>
      <c r="E58" s="25"/>
      <c r="F58" s="18">
        <f t="shared" si="0"/>
        <v>0</v>
      </c>
      <c r="G58" s="18"/>
      <c r="H58" s="64">
        <v>2003</v>
      </c>
      <c r="I58" s="64">
        <v>296</v>
      </c>
      <c r="J58" s="39"/>
      <c r="K58" s="39"/>
      <c r="L58" s="18">
        <f t="shared" si="1"/>
        <v>0</v>
      </c>
      <c r="M58" s="23"/>
      <c r="N58" s="62" t="s">
        <v>284</v>
      </c>
      <c r="O58" s="30"/>
      <c r="Q58" s="15"/>
      <c r="R58" s="4"/>
      <c r="S58" s="4"/>
      <c r="T58" s="4"/>
      <c r="V58" s="17"/>
      <c r="W58" s="8"/>
      <c r="X58" s="8"/>
      <c r="Y58" s="8"/>
      <c r="Z58" s="4"/>
      <c r="AA58" s="11"/>
      <c r="AB58" s="11"/>
      <c r="AC58" s="11"/>
      <c r="AE58" s="64">
        <v>111</v>
      </c>
      <c r="AF58" s="79" t="s">
        <v>133</v>
      </c>
      <c r="AG58" s="29"/>
      <c r="AI58" s="64">
        <v>244</v>
      </c>
      <c r="AJ58" s="78" t="s">
        <v>230</v>
      </c>
      <c r="AK58" s="9"/>
    </row>
    <row r="59" spans="2:37" ht="15" customHeight="1">
      <c r="B59" s="64">
        <v>355</v>
      </c>
      <c r="C59" s="64">
        <v>546</v>
      </c>
      <c r="D59" s="25"/>
      <c r="E59" s="25"/>
      <c r="F59" s="18">
        <f t="shared" si="0"/>
        <v>0</v>
      </c>
      <c r="G59" s="18"/>
      <c r="H59" s="64">
        <v>2003</v>
      </c>
      <c r="I59" s="64">
        <v>396</v>
      </c>
      <c r="J59" s="39"/>
      <c r="K59" s="39"/>
      <c r="L59" s="18">
        <f t="shared" si="1"/>
        <v>0</v>
      </c>
      <c r="M59" s="23"/>
      <c r="N59" s="37"/>
      <c r="O59" s="4"/>
      <c r="Q59" s="15"/>
      <c r="R59" s="4"/>
      <c r="S59" s="4"/>
      <c r="T59" s="4"/>
      <c r="V59" s="17"/>
      <c r="W59" s="8"/>
      <c r="X59" s="8"/>
      <c r="Y59" s="8"/>
      <c r="Z59" s="4"/>
      <c r="AA59" s="11"/>
      <c r="AB59" s="11"/>
      <c r="AC59" s="11"/>
      <c r="AE59" s="64">
        <v>112</v>
      </c>
      <c r="AF59" s="79" t="s">
        <v>134</v>
      </c>
      <c r="AG59" s="29"/>
      <c r="AI59" s="64">
        <v>245</v>
      </c>
      <c r="AJ59" s="78" t="s">
        <v>231</v>
      </c>
      <c r="AK59" s="9"/>
    </row>
    <row r="60" spans="2:37" ht="15" customHeight="1">
      <c r="B60" s="64">
        <v>355</v>
      </c>
      <c r="C60" s="64">
        <v>596</v>
      </c>
      <c r="D60" s="25"/>
      <c r="E60" s="25"/>
      <c r="F60" s="18">
        <f t="shared" si="0"/>
        <v>0</v>
      </c>
      <c r="G60" s="18"/>
      <c r="H60" s="8"/>
      <c r="I60" s="8" t="s">
        <v>228</v>
      </c>
      <c r="J60" s="39">
        <f>SUM(D9:D81,J9:J59)</f>
        <v>0</v>
      </c>
      <c r="K60" s="39">
        <f>SUM(E40:E81,K11:K59)</f>
        <v>0</v>
      </c>
      <c r="M60" s="23"/>
      <c r="N60" s="60"/>
      <c r="O60" s="60"/>
      <c r="Q60" s="15"/>
      <c r="R60" s="4"/>
      <c r="S60" s="4"/>
      <c r="T60" s="4"/>
      <c r="V60" s="17"/>
      <c r="W60" s="8"/>
      <c r="X60" s="8"/>
      <c r="Y60" s="8"/>
      <c r="Z60" s="4"/>
      <c r="AA60" s="11"/>
      <c r="AB60" s="11"/>
      <c r="AC60" s="11"/>
      <c r="AE60" s="64">
        <v>113</v>
      </c>
      <c r="AF60" s="79" t="s">
        <v>135</v>
      </c>
      <c r="AG60" s="29"/>
      <c r="AI60" s="64">
        <v>246</v>
      </c>
      <c r="AJ60" s="78" t="s">
        <v>232</v>
      </c>
      <c r="AK60" s="9"/>
    </row>
    <row r="61" spans="2:37" ht="15" customHeight="1">
      <c r="B61" s="64">
        <v>355</v>
      </c>
      <c r="C61" s="64">
        <v>696</v>
      </c>
      <c r="D61" s="26"/>
      <c r="E61" s="26"/>
      <c r="F61" s="18">
        <f t="shared" si="0"/>
        <v>0</v>
      </c>
      <c r="G61" s="18"/>
      <c r="H61" s="8"/>
      <c r="I61" s="8"/>
      <c r="J61" s="4"/>
      <c r="K61" s="4"/>
      <c r="M61" s="23"/>
      <c r="N61" s="60"/>
      <c r="O61" s="60"/>
      <c r="Q61" s="15"/>
      <c r="R61" s="4"/>
      <c r="S61" s="4"/>
      <c r="T61" s="4"/>
      <c r="V61" s="17"/>
      <c r="W61" s="8"/>
      <c r="X61" s="8"/>
      <c r="Y61" s="8"/>
      <c r="Z61" s="4"/>
      <c r="AA61" s="11"/>
      <c r="AB61" s="11"/>
      <c r="AC61" s="11"/>
      <c r="AE61" s="64">
        <v>114</v>
      </c>
      <c r="AF61" s="79" t="s">
        <v>136</v>
      </c>
      <c r="AG61" s="29"/>
      <c r="AI61" s="64">
        <v>247</v>
      </c>
      <c r="AJ61" s="78" t="s">
        <v>233</v>
      </c>
      <c r="AK61" s="9"/>
    </row>
    <row r="62" spans="2:37" ht="15" customHeight="1">
      <c r="B62" s="64">
        <v>355</v>
      </c>
      <c r="C62" s="64">
        <v>796</v>
      </c>
      <c r="D62" s="26"/>
      <c r="E62" s="26"/>
      <c r="F62" s="18">
        <f t="shared" si="0"/>
        <v>0</v>
      </c>
      <c r="G62" s="18"/>
      <c r="H62" s="40" t="s">
        <v>176</v>
      </c>
      <c r="M62" s="23"/>
      <c r="N62" s="60"/>
      <c r="O62" s="60"/>
      <c r="Q62" s="15"/>
      <c r="R62" s="4"/>
      <c r="S62" s="4"/>
      <c r="T62" s="4"/>
      <c r="V62" s="17"/>
      <c r="W62" s="8"/>
      <c r="X62" s="8"/>
      <c r="Y62" s="8"/>
      <c r="Z62" s="4"/>
      <c r="AA62" s="11"/>
      <c r="AB62" s="11"/>
      <c r="AC62" s="11"/>
      <c r="AE62" s="64">
        <v>115</v>
      </c>
      <c r="AF62" s="79" t="s">
        <v>78</v>
      </c>
      <c r="AG62" s="29"/>
      <c r="AI62" s="64">
        <v>248</v>
      </c>
      <c r="AJ62" s="78" t="s">
        <v>234</v>
      </c>
      <c r="AK62" s="9"/>
    </row>
    <row r="63" spans="2:37" ht="15" customHeight="1">
      <c r="B63" s="64">
        <v>355</v>
      </c>
      <c r="C63" s="64">
        <v>896</v>
      </c>
      <c r="D63" s="26"/>
      <c r="E63" s="26"/>
      <c r="F63" s="18">
        <f t="shared" si="0"/>
        <v>0</v>
      </c>
      <c r="G63" s="18"/>
      <c r="H63" s="10" t="s">
        <v>177</v>
      </c>
      <c r="I63" s="10" t="s">
        <v>178</v>
      </c>
      <c r="J63" s="9" t="s">
        <v>179</v>
      </c>
      <c r="K63" s="9" t="s">
        <v>180</v>
      </c>
      <c r="L63" s="18">
        <f>H55*I55*(J55+K55)/1000000</f>
        <v>0</v>
      </c>
      <c r="M63" s="23"/>
      <c r="N63" s="60"/>
      <c r="O63" s="60"/>
      <c r="Q63" s="15"/>
      <c r="R63" s="4"/>
      <c r="S63" s="4"/>
      <c r="T63" s="4"/>
      <c r="V63" s="17"/>
      <c r="W63" s="8"/>
      <c r="X63" s="8"/>
      <c r="Y63" s="8"/>
      <c r="Z63" s="4"/>
      <c r="AA63" s="11"/>
      <c r="AB63" s="11"/>
      <c r="AC63" s="11"/>
      <c r="AE63" s="64">
        <v>116</v>
      </c>
      <c r="AF63" s="79" t="s">
        <v>137</v>
      </c>
      <c r="AG63" s="29"/>
      <c r="AI63" s="64">
        <v>249</v>
      </c>
      <c r="AJ63" s="78" t="s">
        <v>235</v>
      </c>
      <c r="AK63" s="9"/>
    </row>
    <row r="64" spans="2:37" ht="15" customHeight="1">
      <c r="B64" s="64">
        <v>355</v>
      </c>
      <c r="C64" s="64">
        <v>996</v>
      </c>
      <c r="D64" s="26"/>
      <c r="E64" s="26"/>
      <c r="F64" s="18">
        <f t="shared" si="0"/>
        <v>0</v>
      </c>
      <c r="G64" s="18"/>
      <c r="H64" s="93"/>
      <c r="I64" s="93"/>
      <c r="J64" s="93"/>
      <c r="K64" s="93"/>
      <c r="L64" s="102">
        <f>H64*I64*(J64+K64)/1000000</f>
        <v>0</v>
      </c>
      <c r="M64" s="23"/>
      <c r="N64" s="60"/>
      <c r="O64" s="60"/>
      <c r="Q64" s="15"/>
      <c r="R64" s="4"/>
      <c r="S64" s="4"/>
      <c r="T64" s="4"/>
      <c r="V64" s="17"/>
      <c r="W64" s="8"/>
      <c r="X64" s="8"/>
      <c r="Y64" s="8"/>
      <c r="Z64" s="4"/>
      <c r="AA64" s="11"/>
      <c r="AB64" s="11"/>
      <c r="AC64" s="11"/>
      <c r="AE64" s="64">
        <v>117</v>
      </c>
      <c r="AF64" s="79" t="s">
        <v>138</v>
      </c>
      <c r="AG64" s="29"/>
      <c r="AI64" s="64">
        <v>250</v>
      </c>
      <c r="AJ64" s="78" t="s">
        <v>236</v>
      </c>
      <c r="AK64" s="9"/>
    </row>
    <row r="65" spans="2:37" ht="15" customHeight="1">
      <c r="B65" s="64">
        <v>355</v>
      </c>
      <c r="C65" s="64">
        <v>1096</v>
      </c>
      <c r="D65" s="26"/>
      <c r="E65" s="26"/>
      <c r="F65" s="18">
        <f t="shared" si="0"/>
        <v>0</v>
      </c>
      <c r="G65" s="18"/>
      <c r="H65" s="94"/>
      <c r="I65" s="94"/>
      <c r="J65" s="94"/>
      <c r="K65" s="94"/>
      <c r="L65" s="102"/>
      <c r="M65" s="23"/>
      <c r="N65" s="91"/>
      <c r="O65" s="91"/>
      <c r="Q65" s="96" t="s">
        <v>164</v>
      </c>
      <c r="R65" s="97"/>
      <c r="S65" s="97"/>
      <c r="T65" s="97"/>
      <c r="U65" s="97"/>
      <c r="V65" s="97"/>
      <c r="W65" s="97"/>
      <c r="X65" s="97"/>
      <c r="Y65" s="97"/>
      <c r="Z65" s="98"/>
      <c r="AA65" s="11"/>
      <c r="AB65" s="11"/>
      <c r="AC65" s="11"/>
      <c r="AE65" s="64">
        <v>118</v>
      </c>
      <c r="AF65" s="80" t="s">
        <v>79</v>
      </c>
      <c r="AG65" s="29"/>
      <c r="AI65" s="64">
        <v>251</v>
      </c>
      <c r="AJ65" s="78" t="s">
        <v>237</v>
      </c>
      <c r="AK65" s="9"/>
    </row>
    <row r="66" spans="2:37" ht="15" customHeight="1">
      <c r="B66" s="64">
        <v>400</v>
      </c>
      <c r="C66" s="64">
        <v>246</v>
      </c>
      <c r="D66" s="25"/>
      <c r="E66" s="25"/>
      <c r="F66" s="18">
        <f t="shared" si="0"/>
        <v>0</v>
      </c>
      <c r="G66" s="18"/>
      <c r="H66" s="93"/>
      <c r="I66" s="93"/>
      <c r="J66" s="93"/>
      <c r="K66" s="93"/>
      <c r="L66" s="85">
        <f>H66*I66*(J66+K66)/1000000</f>
        <v>0</v>
      </c>
      <c r="M66" s="23"/>
      <c r="N66" s="91"/>
      <c r="O66" s="91"/>
      <c r="Q66" s="99"/>
      <c r="R66" s="100"/>
      <c r="S66" s="100"/>
      <c r="T66" s="100"/>
      <c r="U66" s="100"/>
      <c r="V66" s="100"/>
      <c r="W66" s="100"/>
      <c r="X66" s="100"/>
      <c r="Y66" s="100"/>
      <c r="Z66" s="101"/>
      <c r="AA66" s="11"/>
      <c r="AB66" s="11"/>
      <c r="AC66" s="11"/>
      <c r="AE66" s="64">
        <v>119</v>
      </c>
      <c r="AF66" s="80" t="s">
        <v>80</v>
      </c>
      <c r="AG66" s="29"/>
      <c r="AI66" s="64">
        <v>252</v>
      </c>
      <c r="AJ66" s="78" t="s">
        <v>238</v>
      </c>
      <c r="AK66" s="9"/>
    </row>
    <row r="67" spans="2:37" ht="15" customHeight="1">
      <c r="B67" s="64">
        <v>400</v>
      </c>
      <c r="C67" s="64">
        <v>296</v>
      </c>
      <c r="D67" s="25"/>
      <c r="E67" s="25"/>
      <c r="F67" s="18">
        <f t="shared" si="0"/>
        <v>0</v>
      </c>
      <c r="G67" s="18"/>
      <c r="H67" s="94"/>
      <c r="I67" s="94"/>
      <c r="J67" s="94"/>
      <c r="K67" s="94"/>
      <c r="L67" s="86"/>
      <c r="M67" s="23"/>
      <c r="N67" s="60"/>
      <c r="O67" s="60"/>
      <c r="Q67" s="15"/>
      <c r="R67" s="4"/>
      <c r="S67" s="4"/>
      <c r="T67" s="4"/>
      <c r="V67" s="17"/>
      <c r="W67" s="8"/>
      <c r="X67" s="8"/>
      <c r="Y67" s="8"/>
      <c r="Z67" s="4"/>
      <c r="AA67" s="11"/>
      <c r="AB67" s="11"/>
      <c r="AC67" s="11"/>
      <c r="AE67" s="64">
        <v>120</v>
      </c>
      <c r="AF67" s="80" t="s">
        <v>81</v>
      </c>
      <c r="AG67" s="29"/>
      <c r="AI67" s="64">
        <v>253</v>
      </c>
      <c r="AJ67" s="78" t="s">
        <v>239</v>
      </c>
      <c r="AK67" s="9"/>
    </row>
    <row r="68" spans="2:37" ht="15" customHeight="1">
      <c r="B68" s="64">
        <v>400</v>
      </c>
      <c r="C68" s="64">
        <v>346</v>
      </c>
      <c r="D68" s="25"/>
      <c r="E68" s="25"/>
      <c r="F68" s="18">
        <f t="shared" si="0"/>
        <v>0</v>
      </c>
      <c r="G68" s="18"/>
      <c r="H68" s="93"/>
      <c r="I68" s="93"/>
      <c r="J68" s="93"/>
      <c r="K68" s="93"/>
      <c r="L68" s="85">
        <f>H68*I68*(J68+K68)/1000000</f>
        <v>0</v>
      </c>
      <c r="M68" s="23"/>
      <c r="N68" s="60"/>
      <c r="O68" s="60"/>
      <c r="Q68" s="15"/>
      <c r="R68" s="4"/>
      <c r="S68" s="4"/>
      <c r="T68" s="4"/>
      <c r="V68" s="17"/>
      <c r="W68" s="8"/>
      <c r="X68" s="8"/>
      <c r="Y68" s="8"/>
      <c r="Z68" s="4"/>
      <c r="AA68" s="11"/>
      <c r="AB68" s="11"/>
      <c r="AC68" s="11"/>
      <c r="AE68" s="64">
        <v>128</v>
      </c>
      <c r="AF68" s="80" t="s">
        <v>139</v>
      </c>
      <c r="AG68" s="20"/>
      <c r="AI68" s="64">
        <v>254</v>
      </c>
      <c r="AJ68" s="78" t="s">
        <v>240</v>
      </c>
      <c r="AK68" s="9"/>
    </row>
    <row r="69" spans="2:37" ht="15" customHeight="1">
      <c r="B69" s="64">
        <v>400</v>
      </c>
      <c r="C69" s="64">
        <v>396</v>
      </c>
      <c r="D69" s="25"/>
      <c r="E69" s="25"/>
      <c r="F69" s="18">
        <f t="shared" si="0"/>
        <v>0</v>
      </c>
      <c r="G69" s="18"/>
      <c r="H69" s="94"/>
      <c r="I69" s="94"/>
      <c r="J69" s="94"/>
      <c r="K69" s="94"/>
      <c r="L69" s="86"/>
      <c r="M69" s="23"/>
      <c r="N69" s="37"/>
      <c r="O69" s="38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11"/>
      <c r="AB69" s="11"/>
      <c r="AE69" s="64">
        <v>140</v>
      </c>
      <c r="AF69" s="80" t="s">
        <v>140</v>
      </c>
      <c r="AG69" s="43"/>
      <c r="AI69" s="64">
        <v>255</v>
      </c>
      <c r="AJ69" s="77" t="s">
        <v>243</v>
      </c>
      <c r="AK69" s="9"/>
    </row>
    <row r="70" spans="2:37" ht="15" customHeight="1">
      <c r="B70" s="64">
        <v>400</v>
      </c>
      <c r="C70" s="64">
        <v>446</v>
      </c>
      <c r="D70" s="25"/>
      <c r="E70" s="25"/>
      <c r="F70" s="18">
        <f t="shared" si="0"/>
        <v>0</v>
      </c>
      <c r="G70" s="18"/>
      <c r="H70" s="93"/>
      <c r="I70" s="93"/>
      <c r="J70" s="93"/>
      <c r="K70" s="93"/>
      <c r="L70" s="85">
        <f>H70*I70*(J70+K70)/1000000</f>
        <v>0</v>
      </c>
      <c r="M70" s="23"/>
      <c r="N70" s="4"/>
      <c r="O70" s="4"/>
      <c r="Q70" s="60"/>
      <c r="R70" s="60"/>
      <c r="S70" s="60"/>
      <c r="T70" s="60"/>
      <c r="U70" s="60"/>
      <c r="V70" s="60"/>
      <c r="W70" s="60"/>
      <c r="X70" s="60"/>
      <c r="Y70" s="60"/>
      <c r="Z70" s="60"/>
      <c r="AE70" s="64">
        <v>141</v>
      </c>
      <c r="AF70" s="80" t="s">
        <v>141</v>
      </c>
      <c r="AG70" s="43"/>
      <c r="AI70" s="64">
        <v>256</v>
      </c>
      <c r="AJ70" s="79" t="s">
        <v>244</v>
      </c>
      <c r="AK70" s="9"/>
    </row>
    <row r="71" spans="2:37" ht="15" customHeight="1">
      <c r="B71" s="64">
        <v>400</v>
      </c>
      <c r="C71" s="64">
        <v>496</v>
      </c>
      <c r="D71" s="25"/>
      <c r="E71" s="25"/>
      <c r="F71" s="18">
        <f t="shared" si="0"/>
        <v>0</v>
      </c>
      <c r="G71" s="18"/>
      <c r="H71" s="94"/>
      <c r="I71" s="94"/>
      <c r="J71" s="94"/>
      <c r="K71" s="94"/>
      <c r="L71" s="86"/>
      <c r="M71" s="23"/>
      <c r="N71" s="61"/>
      <c r="O71" s="61"/>
      <c r="Q71" s="60"/>
      <c r="R71" s="60"/>
      <c r="S71" s="60"/>
      <c r="T71" s="60"/>
      <c r="U71" s="60"/>
      <c r="V71" s="60"/>
      <c r="W71" s="60"/>
      <c r="X71" s="60"/>
      <c r="Y71" s="60"/>
      <c r="Z71" s="60"/>
      <c r="AE71" s="64">
        <v>143</v>
      </c>
      <c r="AF71" s="80" t="s">
        <v>142</v>
      </c>
      <c r="AG71" s="43"/>
      <c r="AI71" s="64">
        <v>257</v>
      </c>
      <c r="AJ71" s="79" t="s">
        <v>245</v>
      </c>
      <c r="AK71" s="9"/>
    </row>
    <row r="72" spans="2:37" ht="15" customHeight="1">
      <c r="B72" s="64">
        <v>400</v>
      </c>
      <c r="C72" s="64">
        <v>546</v>
      </c>
      <c r="D72" s="25"/>
      <c r="E72" s="25"/>
      <c r="F72" s="18">
        <f t="shared" si="0"/>
        <v>0</v>
      </c>
      <c r="G72" s="18"/>
      <c r="H72" s="93"/>
      <c r="I72" s="93"/>
      <c r="J72" s="93"/>
      <c r="K72" s="93"/>
      <c r="L72" s="85">
        <f>H72*I72*(J72+K72)/1000000</f>
        <v>0</v>
      </c>
      <c r="M72" s="23"/>
      <c r="N72" s="61"/>
      <c r="O72" s="61"/>
      <c r="Q72" s="60"/>
      <c r="R72" s="60"/>
      <c r="S72" s="60"/>
      <c r="T72" s="60"/>
      <c r="U72" s="60"/>
      <c r="V72" s="60"/>
      <c r="W72" s="60"/>
      <c r="X72" s="60"/>
      <c r="Y72" s="60"/>
      <c r="Z72" s="60"/>
      <c r="AE72" s="64">
        <v>144</v>
      </c>
      <c r="AF72" s="80" t="s">
        <v>143</v>
      </c>
      <c r="AG72" s="43"/>
      <c r="AI72" s="64">
        <v>258</v>
      </c>
      <c r="AJ72" s="79" t="s">
        <v>246</v>
      </c>
      <c r="AK72" s="20"/>
    </row>
    <row r="73" spans="2:37" ht="15" customHeight="1">
      <c r="B73" s="64">
        <v>400</v>
      </c>
      <c r="C73" s="64">
        <v>596</v>
      </c>
      <c r="D73" s="25"/>
      <c r="E73" s="25"/>
      <c r="F73" s="18">
        <f aca="true" t="shared" si="2" ref="F73:F81">B73*C73*D73/1000000</f>
        <v>0</v>
      </c>
      <c r="G73" s="18"/>
      <c r="H73" s="94"/>
      <c r="I73" s="94"/>
      <c r="J73" s="94"/>
      <c r="K73" s="94"/>
      <c r="L73" s="86"/>
      <c r="M73" s="23"/>
      <c r="N73" s="61"/>
      <c r="O73" s="61"/>
      <c r="Q73" s="60"/>
      <c r="R73" s="60"/>
      <c r="S73" s="60"/>
      <c r="T73" s="60"/>
      <c r="U73" s="60"/>
      <c r="V73" s="60"/>
      <c r="W73" s="60"/>
      <c r="X73" s="60"/>
      <c r="Y73" s="60"/>
      <c r="Z73" s="60"/>
      <c r="AE73" s="64">
        <v>146</v>
      </c>
      <c r="AF73" s="83" t="s">
        <v>144</v>
      </c>
      <c r="AG73" s="43"/>
      <c r="AI73" s="64">
        <v>259</v>
      </c>
      <c r="AJ73" s="78" t="s">
        <v>247</v>
      </c>
      <c r="AK73" s="9"/>
    </row>
    <row r="74" spans="2:37" ht="15" customHeight="1">
      <c r="B74" s="64">
        <v>570</v>
      </c>
      <c r="C74" s="64">
        <v>246</v>
      </c>
      <c r="D74" s="25"/>
      <c r="E74" s="25"/>
      <c r="F74" s="18">
        <f t="shared" si="2"/>
        <v>0</v>
      </c>
      <c r="G74" s="18"/>
      <c r="H74" s="93"/>
      <c r="I74" s="93"/>
      <c r="J74" s="93"/>
      <c r="K74" s="93"/>
      <c r="L74" s="85">
        <f>H74*I74*(J74+K74)/1000000</f>
        <v>0</v>
      </c>
      <c r="M74" s="23"/>
      <c r="N74" s="61"/>
      <c r="O74" s="61"/>
      <c r="Q74" s="60"/>
      <c r="R74" s="60"/>
      <c r="S74" s="60"/>
      <c r="T74" s="60"/>
      <c r="U74" s="60"/>
      <c r="V74" s="60"/>
      <c r="W74" s="60"/>
      <c r="X74" s="60"/>
      <c r="Y74" s="60"/>
      <c r="Z74" s="60"/>
      <c r="AE74" s="64">
        <v>147</v>
      </c>
      <c r="AF74" s="79" t="s">
        <v>145</v>
      </c>
      <c r="AG74" s="43"/>
      <c r="AI74" s="64">
        <v>260</v>
      </c>
      <c r="AJ74" s="78" t="s">
        <v>248</v>
      </c>
      <c r="AK74" s="9"/>
    </row>
    <row r="75" spans="2:37" ht="15" customHeight="1">
      <c r="B75" s="64">
        <v>570</v>
      </c>
      <c r="C75" s="64">
        <v>296</v>
      </c>
      <c r="D75" s="25"/>
      <c r="E75" s="25"/>
      <c r="F75" s="18">
        <f t="shared" si="2"/>
        <v>0</v>
      </c>
      <c r="G75" s="18"/>
      <c r="H75" s="94"/>
      <c r="I75" s="94"/>
      <c r="J75" s="94"/>
      <c r="K75" s="94"/>
      <c r="L75" s="86"/>
      <c r="M75" s="23"/>
      <c r="N75" s="4"/>
      <c r="Q75" s="60"/>
      <c r="R75" s="60"/>
      <c r="S75" s="60"/>
      <c r="T75" s="60"/>
      <c r="U75" s="60"/>
      <c r="V75" s="60"/>
      <c r="W75" s="60"/>
      <c r="X75" s="60"/>
      <c r="Y75" s="60"/>
      <c r="Z75" s="60"/>
      <c r="AE75" s="64">
        <v>148</v>
      </c>
      <c r="AF75" s="79" t="s">
        <v>146</v>
      </c>
      <c r="AG75" s="43"/>
      <c r="AI75" s="64">
        <v>261</v>
      </c>
      <c r="AJ75" s="78" t="s">
        <v>249</v>
      </c>
      <c r="AK75" s="9"/>
    </row>
    <row r="76" spans="2:37" ht="15" customHeight="1" thickBot="1">
      <c r="B76" s="64">
        <v>570</v>
      </c>
      <c r="C76" s="64">
        <v>346</v>
      </c>
      <c r="D76" s="25"/>
      <c r="E76" s="25"/>
      <c r="F76" s="18">
        <f t="shared" si="2"/>
        <v>0</v>
      </c>
      <c r="G76" s="18"/>
      <c r="H76" s="93"/>
      <c r="I76" s="93"/>
      <c r="J76" s="93"/>
      <c r="K76" s="93"/>
      <c r="L76" s="85">
        <f>H76*I76*(J76+K76)/1000000</f>
        <v>0</v>
      </c>
      <c r="M76" s="23"/>
      <c r="N76" s="1" t="s">
        <v>165</v>
      </c>
      <c r="R76" s="60"/>
      <c r="S76" s="60"/>
      <c r="T76" s="60"/>
      <c r="U76" s="60"/>
      <c r="V76" s="60"/>
      <c r="AE76" s="64">
        <v>149</v>
      </c>
      <c r="AF76" s="79" t="s">
        <v>147</v>
      </c>
      <c r="AG76" s="43"/>
      <c r="AI76" s="64">
        <v>262</v>
      </c>
      <c r="AJ76" s="78" t="s">
        <v>250</v>
      </c>
      <c r="AK76" s="9"/>
    </row>
    <row r="77" spans="2:37" ht="15" customHeight="1">
      <c r="B77" s="64">
        <v>570</v>
      </c>
      <c r="C77" s="64">
        <v>396</v>
      </c>
      <c r="D77" s="25"/>
      <c r="E77" s="25"/>
      <c r="F77" s="18">
        <f t="shared" si="2"/>
        <v>0</v>
      </c>
      <c r="G77" s="18"/>
      <c r="H77" s="94"/>
      <c r="I77" s="94"/>
      <c r="J77" s="94"/>
      <c r="K77" s="94"/>
      <c r="L77" s="86"/>
      <c r="M77" s="23"/>
      <c r="N77" s="118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20"/>
      <c r="AE77" s="64">
        <v>150</v>
      </c>
      <c r="AF77" s="79" t="s">
        <v>148</v>
      </c>
      <c r="AG77" s="43"/>
      <c r="AI77" s="64">
        <v>263</v>
      </c>
      <c r="AJ77" s="78" t="s">
        <v>251</v>
      </c>
      <c r="AK77" s="9"/>
    </row>
    <row r="78" spans="2:37" ht="15" customHeight="1">
      <c r="B78" s="64">
        <v>570</v>
      </c>
      <c r="C78" s="64">
        <v>446</v>
      </c>
      <c r="D78" s="25"/>
      <c r="E78" s="25"/>
      <c r="F78" s="18">
        <f t="shared" si="2"/>
        <v>0</v>
      </c>
      <c r="G78" s="18"/>
      <c r="H78" s="93"/>
      <c r="I78" s="93"/>
      <c r="J78" s="93"/>
      <c r="K78" s="93"/>
      <c r="L78" s="85">
        <f>H78*I78*(J78+K78)/1000000</f>
        <v>0</v>
      </c>
      <c r="M78" s="23"/>
      <c r="N78" s="121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122"/>
      <c r="AE78" s="64">
        <v>153</v>
      </c>
      <c r="AF78" s="79" t="s">
        <v>82</v>
      </c>
      <c r="AG78" s="43"/>
      <c r="AI78" s="64">
        <v>264</v>
      </c>
      <c r="AJ78" s="78" t="s">
        <v>252</v>
      </c>
      <c r="AK78" s="9"/>
    </row>
    <row r="79" spans="2:37" ht="15" customHeight="1" thickBot="1">
      <c r="B79" s="64">
        <v>570</v>
      </c>
      <c r="C79" s="64">
        <v>496</v>
      </c>
      <c r="D79" s="25"/>
      <c r="E79" s="25"/>
      <c r="F79" s="18">
        <f t="shared" si="2"/>
        <v>0</v>
      </c>
      <c r="G79" s="18"/>
      <c r="H79" s="94"/>
      <c r="I79" s="94"/>
      <c r="J79" s="94"/>
      <c r="K79" s="94"/>
      <c r="L79" s="86"/>
      <c r="M79" s="23"/>
      <c r="N79" s="123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5"/>
      <c r="AE79" s="64">
        <v>154</v>
      </c>
      <c r="AF79" s="79" t="s">
        <v>149</v>
      </c>
      <c r="AG79" s="43"/>
      <c r="AI79" s="64">
        <v>265</v>
      </c>
      <c r="AJ79" s="77" t="s">
        <v>274</v>
      </c>
      <c r="AK79" s="9"/>
    </row>
    <row r="80" spans="2:37" ht="15" customHeight="1">
      <c r="B80" s="64">
        <v>570</v>
      </c>
      <c r="C80" s="64">
        <v>546</v>
      </c>
      <c r="D80" s="25"/>
      <c r="E80" s="25"/>
      <c r="F80" s="18">
        <f t="shared" si="2"/>
        <v>0</v>
      </c>
      <c r="G80" s="18"/>
      <c r="H80" s="93"/>
      <c r="I80" s="93"/>
      <c r="J80" s="93"/>
      <c r="K80" s="93"/>
      <c r="L80" s="85">
        <f>H80*I80*(J80+K80)/1000000</f>
        <v>0</v>
      </c>
      <c r="N80" s="24"/>
      <c r="AE80" s="64">
        <v>155</v>
      </c>
      <c r="AF80" s="83" t="s">
        <v>150</v>
      </c>
      <c r="AG80" s="43"/>
      <c r="AI80" s="64">
        <v>266</v>
      </c>
      <c r="AJ80" s="79" t="s">
        <v>253</v>
      </c>
      <c r="AK80" s="9"/>
    </row>
    <row r="81" spans="2:37" ht="15" customHeight="1" thickBot="1">
      <c r="B81" s="64">
        <v>570</v>
      </c>
      <c r="C81" s="64">
        <v>596</v>
      </c>
      <c r="D81" s="25"/>
      <c r="E81" s="25"/>
      <c r="F81" s="18">
        <f t="shared" si="2"/>
        <v>0</v>
      </c>
      <c r="G81" s="18"/>
      <c r="H81" s="94"/>
      <c r="I81" s="94"/>
      <c r="J81" s="94"/>
      <c r="K81" s="94"/>
      <c r="L81" s="86"/>
      <c r="N81" s="1" t="s">
        <v>166</v>
      </c>
      <c r="AE81" s="76" t="s">
        <v>83</v>
      </c>
      <c r="AF81" s="83" t="s">
        <v>151</v>
      </c>
      <c r="AG81" s="43"/>
      <c r="AI81" s="64">
        <v>267</v>
      </c>
      <c r="AJ81" s="79" t="s">
        <v>256</v>
      </c>
      <c r="AK81" s="9"/>
    </row>
    <row r="82" spans="2:37" ht="15" customHeight="1">
      <c r="B82" s="8"/>
      <c r="C82" s="8"/>
      <c r="D82" s="27"/>
      <c r="E82" s="27"/>
      <c r="F82" s="18">
        <f aca="true" t="shared" si="3" ref="F82:F88">B75*C75*(D75+E75)/1000000</f>
        <v>0</v>
      </c>
      <c r="G82" s="18"/>
      <c r="H82" s="93"/>
      <c r="I82" s="93"/>
      <c r="J82" s="93"/>
      <c r="K82" s="93"/>
      <c r="L82" s="85">
        <f>H82*I82*(J82+K82)/1000000</f>
        <v>0</v>
      </c>
      <c r="N82" s="51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3"/>
      <c r="AE82" s="64">
        <v>157</v>
      </c>
      <c r="AF82" s="83" t="s">
        <v>84</v>
      </c>
      <c r="AG82" s="43"/>
      <c r="AI82" s="64">
        <v>268</v>
      </c>
      <c r="AJ82" s="79" t="s">
        <v>255</v>
      </c>
      <c r="AK82" s="20"/>
    </row>
    <row r="83" spans="2:37" ht="15" customHeight="1">
      <c r="B83" s="4"/>
      <c r="C83" s="4"/>
      <c r="D83" s="4"/>
      <c r="E83" s="4"/>
      <c r="F83" s="18">
        <f t="shared" si="3"/>
        <v>0</v>
      </c>
      <c r="H83" s="94"/>
      <c r="I83" s="94"/>
      <c r="J83" s="94"/>
      <c r="K83" s="94"/>
      <c r="L83" s="86"/>
      <c r="N83" s="54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6"/>
      <c r="AE83" s="126">
        <v>159</v>
      </c>
      <c r="AF83" s="84" t="s">
        <v>152</v>
      </c>
      <c r="AG83" s="43"/>
      <c r="AI83" s="64">
        <v>269</v>
      </c>
      <c r="AJ83" s="78" t="s">
        <v>254</v>
      </c>
      <c r="AK83" s="9"/>
    </row>
    <row r="84" spans="6:37" ht="15" customHeight="1">
      <c r="F84" s="18">
        <f t="shared" si="3"/>
        <v>0</v>
      </c>
      <c r="H84" s="93"/>
      <c r="I84" s="93"/>
      <c r="J84" s="93"/>
      <c r="K84" s="93"/>
      <c r="L84" s="85">
        <f>H84*I84*(J84+K84)/1000000</f>
        <v>0</v>
      </c>
      <c r="N84" s="54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6"/>
      <c r="AE84" s="126">
        <v>160</v>
      </c>
      <c r="AF84" s="84" t="s">
        <v>153</v>
      </c>
      <c r="AG84" s="43"/>
      <c r="AI84" s="64">
        <v>270</v>
      </c>
      <c r="AJ84" s="78" t="s">
        <v>257</v>
      </c>
      <c r="AK84" s="9"/>
    </row>
    <row r="85" spans="6:37" ht="15" customHeight="1" thickBot="1">
      <c r="F85" s="18">
        <f t="shared" si="3"/>
        <v>0</v>
      </c>
      <c r="H85" s="94"/>
      <c r="I85" s="94"/>
      <c r="J85" s="94"/>
      <c r="K85" s="94"/>
      <c r="L85" s="86"/>
      <c r="N85" s="57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9"/>
      <c r="AE85" s="126">
        <v>163</v>
      </c>
      <c r="AF85" s="84" t="s">
        <v>154</v>
      </c>
      <c r="AG85" s="43"/>
      <c r="AI85" s="64">
        <v>271</v>
      </c>
      <c r="AJ85" s="78" t="s">
        <v>258</v>
      </c>
      <c r="AK85" s="9"/>
    </row>
    <row r="86" spans="2:37" ht="15" customHeight="1">
      <c r="B86" s="112" t="s">
        <v>67</v>
      </c>
      <c r="C86" s="113">
        <f>SUM(F9:F81,L9:L59)</f>
        <v>0</v>
      </c>
      <c r="D86" s="112"/>
      <c r="E86" s="114" t="s">
        <v>69</v>
      </c>
      <c r="F86" s="18">
        <f t="shared" si="3"/>
        <v>0</v>
      </c>
      <c r="H86" s="93"/>
      <c r="I86" s="93"/>
      <c r="J86" s="93"/>
      <c r="K86" s="93"/>
      <c r="L86" s="85">
        <f>H86*I86*(J86+K86)/1000000</f>
        <v>0</v>
      </c>
      <c r="N86" s="11"/>
      <c r="AE86" s="126">
        <v>171</v>
      </c>
      <c r="AF86" s="79" t="s">
        <v>155</v>
      </c>
      <c r="AG86" s="9"/>
      <c r="AI86" s="64">
        <v>272</v>
      </c>
      <c r="AJ86" s="78" t="s">
        <v>259</v>
      </c>
      <c r="AK86" s="9"/>
    </row>
    <row r="87" spans="2:37" ht="15" customHeight="1" thickBot="1">
      <c r="B87" s="112"/>
      <c r="C87" s="112"/>
      <c r="D87" s="112"/>
      <c r="E87" s="114"/>
      <c r="F87" s="18">
        <f t="shared" si="3"/>
        <v>0</v>
      </c>
      <c r="H87" s="94"/>
      <c r="I87" s="94"/>
      <c r="J87" s="94"/>
      <c r="K87" s="94"/>
      <c r="L87" s="86"/>
      <c r="N87" s="1" t="s">
        <v>167</v>
      </c>
      <c r="AE87" s="126">
        <v>173</v>
      </c>
      <c r="AF87" s="79" t="s">
        <v>156</v>
      </c>
      <c r="AG87" s="9"/>
      <c r="AI87" s="64">
        <v>273</v>
      </c>
      <c r="AJ87" s="78" t="s">
        <v>260</v>
      </c>
      <c r="AK87" s="9"/>
    </row>
    <row r="88" spans="2:37" ht="15" customHeight="1">
      <c r="B88" s="112" t="s">
        <v>68</v>
      </c>
      <c r="C88" s="113">
        <f>SUM(L64:L91)</f>
        <v>0</v>
      </c>
      <c r="D88" s="112"/>
      <c r="E88" s="114" t="s">
        <v>69</v>
      </c>
      <c r="F88" s="18">
        <f t="shared" si="3"/>
        <v>0</v>
      </c>
      <c r="H88" s="93"/>
      <c r="I88" s="93"/>
      <c r="J88" s="93"/>
      <c r="K88" s="93"/>
      <c r="L88" s="85">
        <f>H88*I88*(J88+K88)/1000000</f>
        <v>0</v>
      </c>
      <c r="N88" s="51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3"/>
      <c r="AE88" s="126">
        <v>174</v>
      </c>
      <c r="AF88" s="79" t="s">
        <v>157</v>
      </c>
      <c r="AG88" s="9"/>
      <c r="AI88" s="64">
        <v>274</v>
      </c>
      <c r="AJ88" s="78" t="s">
        <v>261</v>
      </c>
      <c r="AK88" s="9"/>
    </row>
    <row r="89" spans="2:37" ht="15" customHeight="1">
      <c r="B89" s="112"/>
      <c r="C89" s="112"/>
      <c r="D89" s="112"/>
      <c r="E89" s="114"/>
      <c r="H89" s="94"/>
      <c r="I89" s="94"/>
      <c r="J89" s="94"/>
      <c r="K89" s="94"/>
      <c r="L89" s="86"/>
      <c r="N89" s="54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6"/>
      <c r="AE89" s="126">
        <v>175</v>
      </c>
      <c r="AF89" s="79" t="s">
        <v>158</v>
      </c>
      <c r="AG89" s="9"/>
      <c r="AI89" s="64">
        <v>275</v>
      </c>
      <c r="AJ89" s="78" t="s">
        <v>262</v>
      </c>
      <c r="AK89" s="9"/>
    </row>
    <row r="90" spans="8:37" ht="15" customHeight="1">
      <c r="H90" s="93"/>
      <c r="I90" s="93"/>
      <c r="J90" s="93"/>
      <c r="K90" s="93"/>
      <c r="L90" s="85">
        <f>H90*I90*(J90+K90)/1000000</f>
        <v>0</v>
      </c>
      <c r="N90" s="54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6"/>
      <c r="AE90" s="126">
        <v>177</v>
      </c>
      <c r="AF90" s="79" t="s">
        <v>270</v>
      </c>
      <c r="AG90" s="9"/>
      <c r="AI90" s="64">
        <v>276</v>
      </c>
      <c r="AJ90" s="77" t="s">
        <v>263</v>
      </c>
      <c r="AK90" s="9"/>
    </row>
    <row r="91" spans="2:37" ht="15" customHeight="1">
      <c r="B91" s="22"/>
      <c r="H91" s="94"/>
      <c r="I91" s="94"/>
      <c r="J91" s="94"/>
      <c r="K91" s="94"/>
      <c r="L91" s="86"/>
      <c r="N91" s="54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6"/>
      <c r="AE91" s="126">
        <v>179</v>
      </c>
      <c r="AF91" s="77" t="s">
        <v>291</v>
      </c>
      <c r="AG91" s="9"/>
      <c r="AI91" s="64">
        <v>277</v>
      </c>
      <c r="AJ91" s="79" t="s">
        <v>297</v>
      </c>
      <c r="AK91" s="9"/>
    </row>
    <row r="92" spans="9:37" ht="15" customHeight="1">
      <c r="I92" s="44" t="s">
        <v>174</v>
      </c>
      <c r="J92" s="28">
        <f>SUM(J64:J91)</f>
        <v>0</v>
      </c>
      <c r="K92" s="28">
        <f>SUM(K64:K91)</f>
        <v>0</v>
      </c>
      <c r="L92" s="50"/>
      <c r="N92" s="54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6"/>
      <c r="AI92" s="64">
        <v>278</v>
      </c>
      <c r="AJ92" s="79" t="s">
        <v>266</v>
      </c>
      <c r="AK92" s="9"/>
    </row>
    <row r="93" spans="3:37" ht="15" customHeight="1">
      <c r="C93" s="14"/>
      <c r="D93" s="14"/>
      <c r="E93" s="14"/>
      <c r="L93" s="110">
        <f aca="true" t="shared" si="4" ref="L93:L98">H86*I86*(J86+K86)/1000000</f>
        <v>0</v>
      </c>
      <c r="N93" s="54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6"/>
      <c r="AE93" s="48"/>
      <c r="AF93" s="49"/>
      <c r="AG93" s="8"/>
      <c r="AI93" s="64">
        <v>279</v>
      </c>
      <c r="AJ93" s="79" t="s">
        <v>264</v>
      </c>
      <c r="AK93" s="20"/>
    </row>
    <row r="94" spans="3:37" ht="15" customHeight="1">
      <c r="C94" s="14"/>
      <c r="D94" s="14"/>
      <c r="E94" s="14"/>
      <c r="F94" s="14"/>
      <c r="G94" s="14"/>
      <c r="I94" s="12" t="s">
        <v>175</v>
      </c>
      <c r="J94" s="87">
        <f>J60+K60+J92+K92</f>
        <v>0</v>
      </c>
      <c r="K94" s="89"/>
      <c r="L94" s="111">
        <f t="shared" si="4"/>
        <v>0</v>
      </c>
      <c r="N94" s="54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6"/>
      <c r="AI94" s="64">
        <v>286</v>
      </c>
      <c r="AJ94" s="79" t="s">
        <v>265</v>
      </c>
      <c r="AK94" s="20"/>
    </row>
    <row r="95" spans="2:29" ht="15" customHeight="1">
      <c r="B95" s="22" t="s">
        <v>169</v>
      </c>
      <c r="C95" s="14"/>
      <c r="D95" s="14"/>
      <c r="E95" s="14"/>
      <c r="F95" s="14"/>
      <c r="G95" s="14"/>
      <c r="L95" s="110">
        <f t="shared" si="4"/>
        <v>0</v>
      </c>
      <c r="N95" s="54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6"/>
    </row>
    <row r="96" spans="3:29" ht="15" customHeight="1" thickBot="1">
      <c r="C96" s="14"/>
      <c r="D96" s="14"/>
      <c r="E96" s="14"/>
      <c r="F96" s="14"/>
      <c r="G96" s="14"/>
      <c r="L96" s="111">
        <f t="shared" si="4"/>
        <v>0</v>
      </c>
      <c r="M96" s="1"/>
      <c r="N96" s="57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9"/>
    </row>
    <row r="97" spans="2:13" ht="15" customHeight="1">
      <c r="B97" s="22" t="s">
        <v>298</v>
      </c>
      <c r="C97" s="14"/>
      <c r="D97" s="14"/>
      <c r="E97" s="14"/>
      <c r="F97" s="14"/>
      <c r="G97" s="14"/>
      <c r="L97" s="110">
        <f t="shared" si="4"/>
        <v>0</v>
      </c>
      <c r="M97" s="1"/>
    </row>
    <row r="98" spans="2:14" ht="15" customHeight="1" thickBot="1">
      <c r="B98" s="22" t="s">
        <v>170</v>
      </c>
      <c r="F98" s="14"/>
      <c r="G98" s="14"/>
      <c r="L98" s="111">
        <f t="shared" si="4"/>
        <v>0</v>
      </c>
      <c r="M98" s="1"/>
      <c r="N98" s="1" t="s">
        <v>168</v>
      </c>
    </row>
    <row r="99" spans="2:29" ht="15" customHeight="1">
      <c r="B99" s="22" t="s">
        <v>171</v>
      </c>
      <c r="L99" s="1"/>
      <c r="M99" s="1"/>
      <c r="N99" s="51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3"/>
    </row>
    <row r="100" spans="2:34" ht="15" customHeight="1">
      <c r="B100" s="22" t="s">
        <v>172</v>
      </c>
      <c r="L100" s="1"/>
      <c r="N100" s="54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6"/>
      <c r="AH100" s="4"/>
    </row>
    <row r="101" spans="12:34" ht="15" customHeight="1">
      <c r="L101" s="1"/>
      <c r="N101" s="54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6"/>
      <c r="AH101" s="4"/>
    </row>
    <row r="102" spans="2:34" ht="15" customHeight="1">
      <c r="B102" s="22"/>
      <c r="L102" s="1"/>
      <c r="N102" s="5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6"/>
      <c r="AH102" s="4"/>
    </row>
    <row r="103" spans="2:34" ht="15" customHeight="1">
      <c r="B103" s="22"/>
      <c r="N103" s="54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6"/>
      <c r="AH103" s="4"/>
    </row>
    <row r="104" spans="2:34" ht="15" customHeight="1">
      <c r="B104" s="3" t="s">
        <v>173</v>
      </c>
      <c r="H104" s="14"/>
      <c r="I104" s="14"/>
      <c r="J104" s="14"/>
      <c r="K104" s="14"/>
      <c r="N104" s="54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6"/>
      <c r="AH104" s="4"/>
    </row>
    <row r="105" spans="2:34" ht="15" customHeight="1" thickBot="1">
      <c r="B105" s="3"/>
      <c r="N105" s="57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9"/>
      <c r="AH105" s="4"/>
    </row>
    <row r="106" spans="2:34" ht="15" customHeight="1">
      <c r="B106" s="3"/>
      <c r="AH106" s="4"/>
    </row>
    <row r="107" spans="2:34" ht="15" customHeight="1">
      <c r="B107" s="3"/>
      <c r="AH107" s="4"/>
    </row>
    <row r="108" ht="15" customHeight="1">
      <c r="AH108" s="4"/>
    </row>
    <row r="109" ht="15" customHeight="1">
      <c r="AH109" s="4"/>
    </row>
    <row r="110" ht="15" customHeight="1">
      <c r="AH110" s="4"/>
    </row>
    <row r="111" ht="15" customHeight="1">
      <c r="AH111" s="4"/>
    </row>
    <row r="112" spans="14:34" ht="15" customHeight="1">
      <c r="N112" s="14"/>
      <c r="AH112" s="4"/>
    </row>
    <row r="113" spans="14:34" ht="15" customHeight="1">
      <c r="N113" s="14"/>
      <c r="AH113" s="4"/>
    </row>
    <row r="114" spans="14:34" ht="15" customHeight="1">
      <c r="N114" s="14"/>
      <c r="AH114" s="4"/>
    </row>
    <row r="115" spans="14:34" ht="15" customHeight="1">
      <c r="N115" s="14"/>
      <c r="AH115" s="4"/>
    </row>
    <row r="116" spans="14:34" ht="15" customHeight="1">
      <c r="N116" s="14"/>
      <c r="AH116" s="4"/>
    </row>
    <row r="117" ht="15" customHeight="1">
      <c r="AH117" s="4"/>
    </row>
  </sheetData>
  <sheetProtection/>
  <mergeCells count="114">
    <mergeCell ref="J94:K94"/>
    <mergeCell ref="L93:L94"/>
    <mergeCell ref="K90:K91"/>
    <mergeCell ref="C86:D87"/>
    <mergeCell ref="AI8:AK8"/>
    <mergeCell ref="J86:J87"/>
    <mergeCell ref="K86:K87"/>
    <mergeCell ref="J84:J85"/>
    <mergeCell ref="N77:AC79"/>
    <mergeCell ref="K88:K89"/>
    <mergeCell ref="J90:J91"/>
    <mergeCell ref="L95:L96"/>
    <mergeCell ref="L97:L98"/>
    <mergeCell ref="K82:K83"/>
    <mergeCell ref="B88:B89"/>
    <mergeCell ref="C88:D89"/>
    <mergeCell ref="E86:E87"/>
    <mergeCell ref="E88:E89"/>
    <mergeCell ref="B86:B87"/>
    <mergeCell ref="H82:H83"/>
    <mergeCell ref="J88:J89"/>
    <mergeCell ref="I82:I83"/>
    <mergeCell ref="J74:J75"/>
    <mergeCell ref="L74:L75"/>
    <mergeCell ref="J64:J65"/>
    <mergeCell ref="J66:J67"/>
    <mergeCell ref="K66:K67"/>
    <mergeCell ref="J72:J73"/>
    <mergeCell ref="K68:K69"/>
    <mergeCell ref="L78:L79"/>
    <mergeCell ref="H90:H91"/>
    <mergeCell ref="I90:I91"/>
    <mergeCell ref="H86:H87"/>
    <mergeCell ref="I86:I87"/>
    <mergeCell ref="H88:H89"/>
    <mergeCell ref="I88:I89"/>
    <mergeCell ref="AB4:AB7"/>
    <mergeCell ref="V4:V7"/>
    <mergeCell ref="W4:W7"/>
    <mergeCell ref="X4:X7"/>
    <mergeCell ref="K84:K85"/>
    <mergeCell ref="H78:H79"/>
    <mergeCell ref="I78:I79"/>
    <mergeCell ref="AA4:AA6"/>
    <mergeCell ref="Y4:Y7"/>
    <mergeCell ref="H64:H65"/>
    <mergeCell ref="H84:H85"/>
    <mergeCell ref="I84:I85"/>
    <mergeCell ref="AC4:AC7"/>
    <mergeCell ref="Z4:Z7"/>
    <mergeCell ref="H80:H81"/>
    <mergeCell ref="I80:I81"/>
    <mergeCell ref="J80:J81"/>
    <mergeCell ref="K80:K81"/>
    <mergeCell ref="S4:S7"/>
    <mergeCell ref="T4:T7"/>
    <mergeCell ref="U4:U7"/>
    <mergeCell ref="I64:I65"/>
    <mergeCell ref="Q4:Q7"/>
    <mergeCell ref="R4:R7"/>
    <mergeCell ref="N8:O8"/>
    <mergeCell ref="D5:O5"/>
    <mergeCell ref="K64:K65"/>
    <mergeCell ref="D6:O6"/>
    <mergeCell ref="H66:H67"/>
    <mergeCell ref="I66:I67"/>
    <mergeCell ref="L68:L69"/>
    <mergeCell ref="H70:H71"/>
    <mergeCell ref="I70:I71"/>
    <mergeCell ref="J70:J71"/>
    <mergeCell ref="K70:K71"/>
    <mergeCell ref="H68:H69"/>
    <mergeCell ref="I68:I69"/>
    <mergeCell ref="J68:J69"/>
    <mergeCell ref="H76:H77"/>
    <mergeCell ref="I76:I77"/>
    <mergeCell ref="H72:H73"/>
    <mergeCell ref="I72:I73"/>
    <mergeCell ref="H74:H75"/>
    <mergeCell ref="I74:I75"/>
    <mergeCell ref="AE8:AG8"/>
    <mergeCell ref="J82:J83"/>
    <mergeCell ref="L70:L71"/>
    <mergeCell ref="W40:Y40"/>
    <mergeCell ref="W44:Y44"/>
    <mergeCell ref="Z39:AB39"/>
    <mergeCell ref="W39:Y39"/>
    <mergeCell ref="J78:J79"/>
    <mergeCell ref="K78:K79"/>
    <mergeCell ref="J76:J77"/>
    <mergeCell ref="K76:K77"/>
    <mergeCell ref="Z44:AB44"/>
    <mergeCell ref="K74:K75"/>
    <mergeCell ref="Z38:AB38"/>
    <mergeCell ref="Z40:AB40"/>
    <mergeCell ref="L72:L73"/>
    <mergeCell ref="Q65:Z66"/>
    <mergeCell ref="K72:K73"/>
    <mergeCell ref="L64:L65"/>
    <mergeCell ref="L80:L81"/>
    <mergeCell ref="L82:L83"/>
    <mergeCell ref="L84:L85"/>
    <mergeCell ref="L86:L87"/>
    <mergeCell ref="L88:L89"/>
    <mergeCell ref="L90:L91"/>
    <mergeCell ref="L66:L67"/>
    <mergeCell ref="L76:L77"/>
    <mergeCell ref="W36:Y36"/>
    <mergeCell ref="Z36:AB36"/>
    <mergeCell ref="W37:Y37"/>
    <mergeCell ref="Z37:AB37"/>
    <mergeCell ref="W42:Y42"/>
    <mergeCell ref="N65:O66"/>
    <mergeCell ref="W38:Y38"/>
  </mergeCells>
  <conditionalFormatting sqref="J92:K92 C86:D89 J94">
    <cfRule type="cellIs" priority="1" dxfId="0" operator="equal" stopIfTrue="1">
      <formula>0</formula>
    </cfRule>
  </conditionalFormatting>
  <hyperlinks>
    <hyperlink ref="E2" r:id="rId1" display="dvierkawiech@gmail.com ,  tel : 0905 14 55 65 / Ing. Jančik /, tel: 0948 123 250 /  Ing. Hankovský /"/>
    <hyperlink ref="E3" r:id="rId2" display="info@dvierkawiech.sk"/>
  </hyperlinks>
  <printOptions/>
  <pageMargins left="0.19" right="0" top="0" bottom="0.1968503937007874" header="0.15748031496062992" footer="0.2362204724409449"/>
  <pageSetup fitToHeight="1" fitToWidth="1" horizontalDpi="600" verticalDpi="600" orientation="portrait" paperSize="9" scale="5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Asus</cp:lastModifiedBy>
  <cp:lastPrinted>2018-01-22T09:15:29Z</cp:lastPrinted>
  <dcterms:created xsi:type="dcterms:W3CDTF">2005-02-03T09:22:09Z</dcterms:created>
  <dcterms:modified xsi:type="dcterms:W3CDTF">2018-01-22T13:18:55Z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